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SANAYİ!$A$1:$N$60</definedName>
  </definedNames>
  <calcPr calcId="145621"/>
</workbook>
</file>

<file path=xl/calcChain.xml><?xml version="1.0" encoding="utf-8"?>
<calcChain xmlns="http://schemas.openxmlformats.org/spreadsheetml/2006/main">
  <c r="I31" i="1" l="1"/>
  <c r="M31" i="1"/>
  <c r="Q23" i="1"/>
  <c r="M23" i="1"/>
  <c r="I23" i="1"/>
  <c r="Q13" i="1"/>
  <c r="M13" i="1"/>
  <c r="I13" i="1"/>
  <c r="Q21" i="1"/>
  <c r="M21" i="1"/>
  <c r="I21" i="1"/>
  <c r="Q17" i="1"/>
  <c r="M17" i="1"/>
  <c r="I17" i="1"/>
  <c r="Q11" i="1"/>
  <c r="M11" i="1"/>
  <c r="I11" i="1"/>
  <c r="M18" i="1" l="1"/>
  <c r="I18" i="1"/>
  <c r="M12" i="1"/>
  <c r="I12" i="1"/>
  <c r="E33" i="1" l="1"/>
  <c r="M46" i="1" l="1"/>
  <c r="M47" i="1"/>
  <c r="I34" i="1"/>
  <c r="I32" i="1"/>
  <c r="M22" i="1"/>
  <c r="I22" i="1"/>
  <c r="M8" i="1"/>
  <c r="I8" i="1"/>
  <c r="M28" i="1"/>
  <c r="I28" i="1"/>
  <c r="M10" i="1"/>
  <c r="I10" i="1"/>
  <c r="M15" i="1"/>
  <c r="I15" i="1"/>
  <c r="M14" i="1"/>
  <c r="I14" i="1"/>
  <c r="M29" i="1"/>
  <c r="I29" i="1"/>
  <c r="M24" i="1"/>
  <c r="I24" i="1"/>
  <c r="M20" i="1"/>
  <c r="I20" i="1"/>
  <c r="M27" i="1"/>
  <c r="I27" i="1"/>
  <c r="I43" i="1"/>
  <c r="I42" i="1"/>
  <c r="I41" i="1"/>
  <c r="I40" i="1"/>
  <c r="I39" i="1"/>
  <c r="I38" i="1"/>
  <c r="I37" i="1"/>
  <c r="I36" i="1"/>
  <c r="I35" i="1"/>
  <c r="I33" i="1"/>
  <c r="I30" i="1"/>
  <c r="I9" i="1"/>
  <c r="I25" i="1"/>
  <c r="I26" i="1"/>
  <c r="I19" i="1"/>
  <c r="I16" i="1"/>
  <c r="I5" i="1"/>
  <c r="J31" i="1" s="1"/>
  <c r="I6" i="1"/>
  <c r="I7" i="1"/>
  <c r="M19" i="1"/>
  <c r="M32" i="1"/>
  <c r="M43" i="1"/>
  <c r="M42" i="1"/>
  <c r="M41" i="1"/>
  <c r="M40" i="1"/>
  <c r="M38" i="1"/>
  <c r="M39" i="1"/>
  <c r="M37" i="1"/>
  <c r="M36" i="1"/>
  <c r="M33" i="1"/>
  <c r="M35" i="1"/>
  <c r="M34" i="1"/>
  <c r="M9" i="1"/>
  <c r="M25" i="1"/>
  <c r="M26" i="1"/>
  <c r="M30" i="1"/>
  <c r="M16" i="1"/>
  <c r="M5" i="1"/>
  <c r="M6" i="1"/>
  <c r="M7" i="1"/>
  <c r="J7" i="1" l="1"/>
  <c r="J16" i="1"/>
  <c r="J26" i="1"/>
  <c r="J9" i="1"/>
  <c r="J30" i="1"/>
  <c r="J35" i="1"/>
  <c r="J37" i="1"/>
  <c r="J5" i="1"/>
  <c r="J13" i="1"/>
  <c r="J21" i="1"/>
  <c r="J17" i="1"/>
  <c r="J11" i="1"/>
  <c r="J23" i="1"/>
  <c r="J18" i="1"/>
  <c r="J12" i="1"/>
  <c r="J19" i="1"/>
  <c r="J25" i="1"/>
  <c r="J33" i="1"/>
  <c r="J36" i="1"/>
  <c r="J38" i="1"/>
  <c r="J40" i="1"/>
  <c r="J42" i="1"/>
  <c r="J27" i="1"/>
  <c r="J20" i="1"/>
  <c r="J24" i="1"/>
  <c r="J29" i="1"/>
  <c r="J14" i="1"/>
  <c r="J15" i="1"/>
  <c r="J10" i="1"/>
  <c r="J28" i="1"/>
  <c r="J8" i="1"/>
  <c r="J22" i="1"/>
  <c r="J32" i="1"/>
  <c r="J39" i="1"/>
  <c r="J41" i="1"/>
  <c r="J43" i="1"/>
  <c r="J34" i="1"/>
  <c r="J6" i="1"/>
</calcChain>
</file>

<file path=xl/sharedStrings.xml><?xml version="1.0" encoding="utf-8"?>
<sst xmlns="http://schemas.openxmlformats.org/spreadsheetml/2006/main" count="271" uniqueCount="138">
  <si>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</si>
  <si>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</si>
  <si>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</si>
  <si>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</si>
  <si>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</si>
  <si>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</si>
  <si>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</si>
  <si>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</si>
  <si>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</si>
  <si>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</si>
  <si>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</si>
  <si>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</si>
  <si>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</si>
  <si>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</si>
  <si>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</si>
  <si>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</si>
  <si>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</si>
  <si>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</si>
  <si>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</si>
  <si>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</si>
  <si>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</si>
  <si>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</si>
  <si>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</si>
  <si>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</si>
  <si>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</si>
  <si>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</si>
  <si>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</si>
  <si>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</si>
  <si>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</si>
  <si>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</si>
  <si>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</si>
  <si>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</si>
  <si>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</si>
  <si>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</si>
  <si>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</si>
  <si>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</si>
  <si>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</si>
  <si>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</si>
  <si>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</si>
  <si>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</si>
  <si>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</si>
  <si>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</si>
  <si>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</si>
  <si>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</si>
  <si>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</si>
  <si>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</si>
  <si>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</si>
  <si>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</si>
  <si>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</si>
  <si>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</si>
  <si>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</si>
  <si>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</si>
  <si>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</si>
  <si>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</si>
  <si>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</si>
  <si>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</si>
  <si>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</si>
  <si>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</si>
  <si>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</si>
  <si>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</si>
  <si>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ABD Doları</t>
  </si>
  <si>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</si>
  <si>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</si>
  <si>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</si>
  <si>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</si>
  <si>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</si>
  <si>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</si>
  <si>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</si>
  <si>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0,786615 x 1000
8250 x 0,93</t>
  </si>
  <si>
    <t>0,881356 x 1000
7.000 x 0,65</t>
  </si>
  <si>
    <r>
      <t>0,339048 x 1000</t>
    </r>
    <r>
      <rPr>
        <vertAlign val="superscript"/>
        <sz val="11"/>
        <rFont val="Arial"/>
        <family val="2"/>
      </rPr>
      <t xml:space="preserve">
</t>
    </r>
    <r>
      <rPr>
        <sz val="11"/>
        <rFont val="Arial"/>
        <family val="2"/>
      </rPr>
      <t>860 x 0,99</t>
    </r>
  </si>
  <si>
    <t>0,819000 x 1000
8250 x 0,93</t>
  </si>
  <si>
    <r>
      <t>0,823000 x 1000</t>
    </r>
    <r>
      <rPr>
        <vertAlign val="superscript"/>
        <sz val="11"/>
        <rFont val="Arial"/>
        <family val="2"/>
      </rPr>
      <t xml:space="preserve">
</t>
    </r>
    <r>
      <rPr>
        <sz val="11"/>
        <rFont val="Arial"/>
        <family val="2"/>
      </rPr>
      <t xml:space="preserve">8.250 x 0,93 </t>
    </r>
  </si>
  <si>
    <r>
      <t>1.000.001 - 10.000.000</t>
    </r>
    <r>
      <rPr>
        <sz val="12"/>
        <rFont val="Arial"/>
        <family val="2"/>
      </rPr>
      <t xml:space="preserve"> m</t>
    </r>
    <r>
      <rPr>
        <vertAlign val="superscript"/>
        <sz val="12"/>
        <rFont val="Arial"/>
        <family val="2"/>
        <charset val="162"/>
      </rPr>
      <t>3</t>
    </r>
    <r>
      <rPr>
        <sz val="12"/>
        <rFont val="Arial"/>
        <family val="2"/>
      </rPr>
      <t>/yıl
Doğalgaz Tüketimi için</t>
    </r>
  </si>
  <si>
    <r>
      <t>10.000.001 - 100.000.000</t>
    </r>
    <r>
      <rPr>
        <sz val="12"/>
        <rFont val="Arial"/>
        <family val="2"/>
      </rPr>
      <t xml:space="preserve"> m</t>
    </r>
    <r>
      <rPr>
        <vertAlign val="superscript"/>
        <sz val="12"/>
        <rFont val="Arial"/>
        <family val="2"/>
        <charset val="162"/>
      </rPr>
      <t>3</t>
    </r>
    <r>
      <rPr>
        <sz val="12"/>
        <rFont val="Arial"/>
        <family val="2"/>
      </rPr>
      <t>/yıl
Doğalgaz Tüketimi için</t>
    </r>
  </si>
  <si>
    <t>0,459050 x 1000
4.724 x 0,65</t>
  </si>
  <si>
    <t>0,635000 x 1000
4.932 x 0.65</t>
  </si>
  <si>
    <t xml:space="preserve">0,852043 x 1000
8250 x 0,93 </t>
  </si>
  <si>
    <t xml:space="preserve">1,0325238 x 1000
8250 x 0,93 </t>
  </si>
  <si>
    <t xml:space="preserve">0,996138 x 1000
8250 x 0,93 </t>
  </si>
  <si>
    <t xml:space="preserve">0,825814 x 1000
8250 x 0,93 </t>
  </si>
  <si>
    <t xml:space="preserve">0,836097 x 1000
8250 x 0,93 </t>
  </si>
  <si>
    <t xml:space="preserve">0,8544746 x 1000
8250 x 0,93 </t>
  </si>
  <si>
    <t xml:space="preserve">0,902397 x 1000
8250 x 0,93 </t>
  </si>
  <si>
    <t xml:space="preserve">0,866012 x 1000
8250 x 0,93 </t>
  </si>
  <si>
    <t xml:space="preserve">0,903728 x 1000
8250 x 0,93 </t>
  </si>
  <si>
    <t xml:space="preserve">0,864686x 1000
8250 x 0,93 </t>
  </si>
  <si>
    <t xml:space="preserve">0,998722 x 1000
8250 x 0,93 </t>
  </si>
  <si>
    <t xml:space="preserve">0,962337 x 1000
8250 x 0,93 </t>
  </si>
  <si>
    <t xml:space="preserve">0,830537 x 1000
8250 x 0,93 </t>
  </si>
  <si>
    <t xml:space="preserve">0,849070 x 1000
8250 x 0,93 </t>
  </si>
  <si>
    <t xml:space="preserve">0,845377x 1000
8250 x 0,93 </t>
  </si>
  <si>
    <t xml:space="preserve">0,882564 x 1000
8250 x 0,93 </t>
  </si>
  <si>
    <t xml:space="preserve">0,918949 x 1000
8250 x 0,93 </t>
  </si>
  <si>
    <t xml:space="preserve">0,944762 x 1000
8250 x 0,93 </t>
  </si>
  <si>
    <t xml:space="preserve">1,696454 x 1000
8250 x 0,93 </t>
  </si>
  <si>
    <t xml:space="preserve">1,774483 x 1000
8250 x 0,93 </t>
  </si>
  <si>
    <t xml:space="preserve">0,901775 x 1000
8250 x 0,93 </t>
  </si>
  <si>
    <t xml:space="preserve">0,827951 x 1000
8250 x 0,93 </t>
  </si>
  <si>
    <t xml:space="preserve">0,832613 x 1000
8250 x 0,93 </t>
  </si>
  <si>
    <t xml:space="preserve">0,852103 x 1000
8250 x 0,93 </t>
  </si>
  <si>
    <t xml:space="preserve">0,879193 x 1000
8250 x 0,93 </t>
  </si>
  <si>
    <t xml:space="preserve">0,842810 x 1000
8250 x 0,93 </t>
  </si>
  <si>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</si>
  <si>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t xml:space="preserve">3. </t>
    </r>
    <r>
      <rPr>
        <b/>
        <sz val="11"/>
        <rFont val="Arial"/>
        <family val="2"/>
        <charset val="162"/>
      </rPr>
      <t>Doğalgaz</t>
    </r>
    <r>
      <rPr>
        <sz val="11"/>
        <rFont val="Arial"/>
        <family val="2"/>
      </rPr>
      <t xml:space="preserve"> fiyatları  01 Mart 2018 tarinde yayınlanan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</si>
  <si>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</si>
  <si>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</si>
  <si>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</si>
  <si>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/yıl
Doğalgaz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</si>
  <si>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</si>
  <si>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/yıl
Doğalgaz Tüketimi için</t>
    </r>
  </si>
  <si>
    <t>Ort. 
İşletme 
Verim 
Değeri</t>
  </si>
  <si>
    <t>Ucuza 
Göre 
Yakıt 
Maliyeti 
İndeksi</t>
  </si>
  <si>
    <r>
      <rPr>
        <sz val="11"/>
        <rFont val="Arial"/>
        <family val="2"/>
        <charset val="162"/>
      </rPr>
      <t>Değişim</t>
    </r>
    <r>
      <rPr>
        <b/>
        <sz val="11"/>
        <rFont val="Arial"/>
        <family val="2"/>
        <charset val="162"/>
      </rPr>
      <t xml:space="preserve"> Sırası</t>
    </r>
  </si>
  <si>
    <r>
      <t xml:space="preserve">Fiyat 
</t>
    </r>
    <r>
      <rPr>
        <b/>
        <sz val="11"/>
        <rFont val="Arial"/>
        <family val="2"/>
        <charset val="162"/>
      </rPr>
      <t>Değişimi</t>
    </r>
  </si>
  <si>
    <r>
      <t xml:space="preserve">Kocaeli
</t>
    </r>
    <r>
      <rPr>
        <b/>
        <sz val="12"/>
        <rFont val="Arial"/>
        <family val="2"/>
      </rPr>
      <t>İZGAZ ENGIE</t>
    </r>
  </si>
  <si>
    <r>
      <t xml:space="preserve">İzmit
</t>
    </r>
    <r>
      <rPr>
        <b/>
        <sz val="12"/>
        <rFont val="Arial"/>
        <family val="2"/>
      </rPr>
      <t>İZGAZ ENGIE</t>
    </r>
  </si>
  <si>
    <r>
      <rPr>
        <b/>
        <sz val="14"/>
        <rFont val="Arial"/>
        <family val="2"/>
        <charset val="162"/>
      </rPr>
      <t>08 Mart  2017</t>
    </r>
    <r>
      <rPr>
        <sz val="14"/>
        <rFont val="Arial"/>
        <family val="2"/>
        <charset val="162"/>
      </rPr>
      <t xml:space="preserve">
Tarihindeki 
Birim Fiyatları </t>
    </r>
  </si>
  <si>
    <t>TESİSAT DERGİSİ - B2B MEDYA - TEKNİK SEKTÖR YAYINCILIĞI</t>
  </si>
  <si>
    <r>
      <t xml:space="preserve">( 26 Mart  2018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</si>
  <si>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26 Mart  2018
</t>
    </r>
    <r>
      <rPr>
        <sz val="14"/>
        <rFont val="Arial"/>
        <family val="2"/>
        <charset val="162"/>
      </rPr>
      <t>Tarihindeki
Birim Fiyat</t>
    </r>
  </si>
  <si>
    <r>
      <t>26 Mart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</si>
  <si>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26 Mart  2018
08 Mart  2017</t>
  </si>
  <si>
    <r>
      <t xml:space="preserve">26 Mart  </t>
    </r>
    <r>
      <rPr>
        <b/>
        <sz val="12"/>
        <rFont val="Arial"/>
        <family val="2"/>
        <charset val="162"/>
      </rPr>
      <t>2018</t>
    </r>
    <r>
      <rPr>
        <sz val="12"/>
        <rFont val="Arial"/>
        <family val="2"/>
        <charset val="162"/>
      </rPr>
      <t xml:space="preserve"> tarihinde</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</si>
  <si>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Ocak 2018 tarihinde yayınlanan, 26 Mart  2018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</si>
  <si>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Mart 2018 tarihinde yayınlanan, 26 Mart  2018 tarihinde geçerli olan </t>
    </r>
    <r>
      <rPr>
        <b/>
        <sz val="11"/>
        <rFont val="Arial"/>
        <family val="2"/>
      </rPr>
      <t>İPRAGAZ</t>
    </r>
    <r>
      <rPr>
        <sz val="11"/>
        <rFont val="Arial"/>
        <family val="2"/>
      </rPr>
      <t xml:space="preserve"> fiyatlarıdır.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</si>
  <si>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2018 tarihinde yayınlanan, 26 Mart 2018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</si>
  <si>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26 Mart 2018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</si>
  <si>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26 Mart 2018 tarihinde geçerli olan </t>
    </r>
    <r>
      <rPr>
        <b/>
        <sz val="11"/>
        <rFont val="Arial"/>
        <family val="2"/>
        <charset val="162"/>
      </rPr>
      <t>TKİ - ELİ'</t>
    </r>
    <r>
      <rPr>
        <sz val="11"/>
        <rFont val="Arial"/>
        <family val="2"/>
      </rPr>
      <t>nin 01 Ocak 2018 tarihli Isınma Amaçlı (Torbalanmış) Kömürlerin İstanbul Bayi Depo Satış Fiyatları listesinden alınmış olan Soma Kısrakdere; 0,5-10 mm Yıkanmış Açık - Toz: 300 TL/ton (KDV Hariç),  10-18 mm Yıkanmış Fındık - Torba:  453 TL/ton (KDV Hariç) fiyatlarına nakliye bedeli (114,05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</si>
  <si>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26 Mart 2018 tarihinde geçerli olan; ceviz tipi linyit için nakliye ücreti ve KDV dahil bayi satış fiyatı 27,25 TL/ 25kg.torba veya 1090 TL/ton'dur.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</si>
  <si>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23 Mart 2018 tarihinde yayınlanan, 26 Mart 2018 tarihinde geçerli olan </t>
    </r>
    <r>
      <rPr>
        <b/>
        <sz val="11"/>
        <rFont val="Arial"/>
        <family val="2"/>
        <charset val="162"/>
      </rPr>
      <t xml:space="preserve">AYGAZ </t>
    </r>
    <r>
      <rPr>
        <sz val="11"/>
        <rFont val="Arial"/>
        <family val="2"/>
        <charset val="162"/>
      </rPr>
      <t>ve</t>
    </r>
    <r>
      <rPr>
        <b/>
        <sz val="11"/>
        <rFont val="Arial"/>
        <family val="2"/>
        <charset val="162"/>
      </rPr>
      <t xml:space="preserve"> İPRAGAZ</t>
    </r>
    <r>
      <rPr>
        <sz val="11"/>
        <rFont val="Arial"/>
        <family val="2"/>
      </rPr>
      <t xml:space="preserve"> fiyat sirkülerlerinden alınmış fiyatların ortalamasıdır. Miks dökmegazın kullanımında buharlaştırıcı gerekmektedir. Birim fiyatlar belirlenirken işletme maliyetleri gözönüne alınmamıştır.</t>
    </r>
  </si>
  <si>
    <t>2,093220 x 1000
9,562 x 0,80</t>
  </si>
  <si>
    <r>
      <t>5,285327 x 1000</t>
    </r>
    <r>
      <rPr>
        <vertAlign val="superscript"/>
        <sz val="11"/>
        <rFont val="Arial"/>
        <family val="2"/>
      </rPr>
      <t xml:space="preserve">
</t>
    </r>
    <r>
      <rPr>
        <sz val="11"/>
        <rFont val="Arial"/>
        <family val="2"/>
      </rPr>
      <t>10,256 x 0,84</t>
    </r>
  </si>
  <si>
    <r>
      <t>5,327205 x 1000</t>
    </r>
    <r>
      <rPr>
        <vertAlign val="superscript"/>
        <sz val="11"/>
        <rFont val="Arial"/>
        <family val="2"/>
      </rPr>
      <t xml:space="preserve">
</t>
    </r>
    <r>
      <rPr>
        <sz val="11"/>
        <rFont val="Arial"/>
        <family val="2"/>
      </rPr>
      <t>11,000 x 0,92</t>
    </r>
  </si>
  <si>
    <r>
      <t>5,859925 x 1000</t>
    </r>
    <r>
      <rPr>
        <vertAlign val="superscript"/>
        <sz val="11"/>
        <rFont val="Arial"/>
        <family val="2"/>
      </rPr>
      <t xml:space="preserve">
</t>
    </r>
    <r>
      <rPr>
        <sz val="11"/>
        <rFont val="Arial"/>
        <family val="2"/>
      </rPr>
      <t>11,000 x 0,92</t>
    </r>
  </si>
  <si>
    <r>
      <t>6,023800 x 1000</t>
    </r>
    <r>
      <rPr>
        <vertAlign val="superscript"/>
        <sz val="11"/>
        <rFont val="Arial"/>
        <family val="2"/>
      </rPr>
      <t xml:space="preserve">
</t>
    </r>
    <r>
      <rPr>
        <sz val="11"/>
        <rFont val="Arial"/>
        <family val="2"/>
      </rPr>
      <t>11,100 x 0,92</t>
    </r>
  </si>
  <si>
    <r>
      <t>6,633710 x 1000</t>
    </r>
    <r>
      <rPr>
        <vertAlign val="superscript"/>
        <sz val="11"/>
        <rFont val="Arial"/>
        <family val="2"/>
      </rPr>
      <t xml:space="preserve">
</t>
    </r>
    <r>
      <rPr>
        <sz val="11"/>
        <rFont val="Arial"/>
        <family val="2"/>
      </rPr>
      <t>11,000 x 0,90</t>
    </r>
  </si>
  <si>
    <r>
      <t xml:space="preserve">27 Mart  </t>
    </r>
    <r>
      <rPr>
        <b/>
        <sz val="12"/>
        <rFont val="Arial"/>
        <family val="2"/>
        <charset val="162"/>
      </rPr>
      <t>2017</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</si>
</sst>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6">
    <font>
      <sz val="10"/>
      <name val="Arial"/>
      <charset val="162"/>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b/>
      <sz val="14"/>
      <color theme="0"/>
      <name val="Arial"/>
      <family val="2"/>
      <charset val="162"/>
    </font>
    <font>
      <sz val="16"/>
      <name val="Arial"/>
      <family val="2"/>
      <charset val="162"/>
    </font>
    <font>
      <b/>
      <sz val="20"/>
      <name val="Arial"/>
      <family val="2"/>
      <charset val="162"/>
    </font>
  </fonts>
  <fills count="54">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00FFFF"/>
        <bgColor indexed="64"/>
      </patternFill>
    </fill>
    <fill>
      <patternFill patternType="solid">
        <fgColor theme="0" tint="-0.249977111117893"/>
        <bgColor indexed="64"/>
      </patternFill>
    </fill>
    <fill>
      <patternFill patternType="solid">
        <fgColor rgb="FFDFF1F5"/>
        <bgColor indexed="64"/>
      </patternFill>
    </fill>
    <fill>
      <patternFill patternType="solid">
        <fgColor rgb="FFDAD500"/>
        <bgColor indexed="64"/>
      </patternFill>
    </fill>
    <fill>
      <patternFill patternType="solid">
        <fgColor rgb="FFFAB882"/>
        <bgColor indexed="64"/>
      </patternFill>
    </fill>
    <fill>
      <patternFill patternType="solid">
        <fgColor rgb="FFFFFFD9"/>
        <bgColor indexed="64"/>
      </patternFill>
    </fill>
    <fill>
      <patternFill patternType="solid">
        <fgColor rgb="FFFFFFCD"/>
        <bgColor indexed="64"/>
      </patternFill>
    </fill>
    <fill>
      <patternFill patternType="solid">
        <fgColor rgb="FFFFFFC1"/>
        <bgColor indexed="64"/>
      </patternFill>
    </fill>
    <fill>
      <patternFill patternType="solid">
        <fgColor rgb="FFFFFFAB"/>
        <bgColor indexed="64"/>
      </patternFill>
    </fill>
    <fill>
      <patternFill patternType="solid">
        <fgColor rgb="FFFFFF9B"/>
        <bgColor indexed="64"/>
      </patternFill>
    </fill>
    <fill>
      <patternFill patternType="solid">
        <fgColor rgb="FFFFFF93"/>
        <bgColor indexed="64"/>
      </patternFill>
    </fill>
    <fill>
      <patternFill patternType="solid">
        <fgColor rgb="FFFFFF89"/>
        <bgColor indexed="64"/>
      </patternFill>
    </fill>
    <fill>
      <patternFill patternType="solid">
        <fgColor rgb="FFFFFF79"/>
        <bgColor indexed="64"/>
      </patternFill>
    </fill>
    <fill>
      <patternFill patternType="solid">
        <fgColor rgb="FFFFFF69"/>
        <bgColor indexed="64"/>
      </patternFill>
    </fill>
    <fill>
      <patternFill patternType="solid">
        <fgColor rgb="FFFFFF5D"/>
        <bgColor indexed="64"/>
      </patternFill>
    </fill>
    <fill>
      <patternFill patternType="solid">
        <fgColor rgb="FFFFFF53"/>
        <bgColor indexed="64"/>
      </patternFill>
    </fill>
    <fill>
      <patternFill patternType="solid">
        <fgColor rgb="FFFFFF43"/>
        <bgColor indexed="64"/>
      </patternFill>
    </fill>
    <fill>
      <patternFill patternType="solid">
        <fgColor rgb="FFFFFF33"/>
        <bgColor indexed="64"/>
      </patternFill>
    </fill>
    <fill>
      <patternFill patternType="solid">
        <fgColor rgb="FFFFFF29"/>
        <bgColor indexed="64"/>
      </patternFill>
    </fill>
    <fill>
      <patternFill patternType="solid">
        <fgColor rgb="FFFFFF1D"/>
        <bgColor indexed="64"/>
      </patternFill>
    </fill>
    <fill>
      <patternFill patternType="solid">
        <fgColor rgb="FFFFFF11"/>
        <bgColor indexed="64"/>
      </patternFill>
    </fill>
    <fill>
      <patternFill patternType="solid">
        <fgColor rgb="FFFFFF09"/>
        <bgColor indexed="64"/>
      </patternFill>
    </fill>
    <fill>
      <patternFill patternType="solid">
        <fgColor rgb="FFFFFF05"/>
        <bgColor indexed="64"/>
      </patternFill>
    </fill>
    <fill>
      <patternFill patternType="solid">
        <fgColor rgb="FFFFFE00"/>
        <bgColor indexed="64"/>
      </patternFill>
    </fill>
    <fill>
      <patternFill patternType="solid">
        <fgColor rgb="FFFFFA00"/>
        <bgColor indexed="64"/>
      </patternFill>
    </fill>
    <fill>
      <patternFill patternType="solid">
        <fgColor rgb="FFFAF400"/>
        <bgColor indexed="64"/>
      </patternFill>
    </fill>
    <fill>
      <patternFill patternType="solid">
        <fgColor rgb="FFF2EC00"/>
        <bgColor indexed="64"/>
      </patternFill>
    </fill>
    <fill>
      <patternFill patternType="solid">
        <fgColor rgb="FFE2DD00"/>
        <bgColor indexed="64"/>
      </patternFill>
    </fill>
    <fill>
      <patternFill patternType="solid">
        <fgColor rgb="FFD0CB00"/>
        <bgColor indexed="64"/>
      </patternFill>
    </fill>
    <fill>
      <patternFill patternType="solid">
        <fgColor rgb="FFBCB800"/>
        <bgColor indexed="64"/>
      </patternFill>
    </fill>
    <fill>
      <patternFill patternType="solid">
        <fgColor rgb="FF9FD3E1"/>
        <bgColor indexed="64"/>
      </patternFill>
    </fill>
    <fill>
      <patternFill patternType="solid">
        <fgColor rgb="FFC5E4ED"/>
        <bgColor indexed="64"/>
      </patternFill>
    </fill>
    <fill>
      <patternFill patternType="solid">
        <fgColor rgb="FFD1D1D1"/>
        <bgColor indexed="64"/>
      </patternFill>
    </fill>
    <fill>
      <patternFill patternType="solid">
        <fgColor rgb="FF10E671"/>
        <bgColor indexed="64"/>
      </patternFill>
    </fill>
    <fill>
      <patternFill patternType="solid">
        <fgColor rgb="FF6BF5A9"/>
        <bgColor indexed="64"/>
      </patternFill>
    </fill>
    <fill>
      <patternFill patternType="solid">
        <fgColor rgb="FFA6F8CB"/>
        <bgColor indexed="64"/>
      </patternFill>
    </fill>
    <fill>
      <patternFill patternType="solid">
        <fgColor rgb="FF2FF187"/>
        <bgColor indexed="64"/>
      </patternFill>
    </fill>
    <fill>
      <patternFill patternType="solid">
        <fgColor theme="0"/>
        <bgColor indexed="64"/>
      </patternFill>
    </fill>
    <fill>
      <patternFill patternType="solid">
        <fgColor rgb="FFEDF6F9"/>
        <bgColor indexed="64"/>
      </patternFill>
    </fill>
    <fill>
      <patternFill patternType="solid">
        <fgColor theme="9" tint="-0.249977111117893"/>
        <bgColor indexed="64"/>
      </patternFill>
    </fill>
    <fill>
      <patternFill patternType="solid">
        <fgColor theme="8" tint="0.59999389629810485"/>
        <bgColor indexed="64"/>
      </patternFill>
    </fill>
  </fills>
  <borders count="82">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s>
  <cellStyleXfs count="1">
    <xf numFmtId="0" fontId="0" fillId="0" borderId="0"/>
  </cellStyleXfs>
  <cellXfs count="668">
    <xf numFmtId="0" fontId="0" fillId="0" borderId="0" xfId="0"/>
    <xf numFmtId="0" fontId="9" fillId="0" borderId="0" xfId="0" applyFont="1" applyFill="1" applyAlignment="1">
      <alignment vertical="center"/>
    </xf>
    <xf numFmtId="0" fontId="6" fillId="0" borderId="0" xfId="0" applyFont="1" applyFill="1"/>
    <xf numFmtId="0" fontId="6" fillId="0" borderId="1" xfId="0" applyFont="1" applyFill="1" applyBorder="1"/>
    <xf numFmtId="0" fontId="7" fillId="0" borderId="0" xfId="0" applyFont="1" applyFill="1"/>
    <xf numFmtId="0" fontId="9" fillId="0" borderId="0" xfId="0" applyFont="1" applyFill="1"/>
    <xf numFmtId="165" fontId="9" fillId="0" borderId="0" xfId="0" applyNumberFormat="1" applyFont="1" applyFill="1" applyAlignment="1">
      <alignment horizontal="center"/>
    </xf>
    <xf numFmtId="0" fontId="9" fillId="0" borderId="0" xfId="0" applyFont="1" applyFill="1" applyBorder="1" applyAlignment="1">
      <alignment horizontal="left"/>
    </xf>
    <xf numFmtId="165" fontId="9" fillId="0" borderId="0" xfId="0" applyNumberFormat="1" applyFont="1" applyFill="1"/>
    <xf numFmtId="0" fontId="9" fillId="0" borderId="0" xfId="0" applyFont="1" applyFill="1" applyAlignment="1">
      <alignment horizontal="center"/>
    </xf>
    <xf numFmtId="0" fontId="21" fillId="0" borderId="19" xfId="0" applyFont="1" applyFill="1" applyBorder="1" applyAlignment="1">
      <alignment horizontal="center" vertical="center" wrapText="1"/>
    </xf>
    <xf numFmtId="0" fontId="6" fillId="0" borderId="0" xfId="0" applyFont="1" applyFill="1" applyBorder="1" applyAlignment="1">
      <alignment horizontal="center" vertical="center"/>
    </xf>
    <xf numFmtId="168" fontId="6" fillId="0" borderId="0" xfId="0" applyNumberFormat="1" applyFont="1" applyFill="1"/>
    <xf numFmtId="0" fontId="9" fillId="0" borderId="0" xfId="0" applyFont="1" applyFill="1" applyBorder="1" applyAlignment="1">
      <alignment vertical="center"/>
    </xf>
    <xf numFmtId="0" fontId="6" fillId="0" borderId="0" xfId="0" applyFont="1" applyFill="1" applyBorder="1"/>
    <xf numFmtId="0" fontId="16" fillId="3" borderId="0" xfId="0" applyFont="1" applyFill="1" applyBorder="1" applyAlignment="1">
      <alignment horizontal="left"/>
    </xf>
    <xf numFmtId="165" fontId="20" fillId="4" borderId="0" xfId="0" applyNumberFormat="1" applyFont="1" applyFill="1" applyBorder="1" applyAlignment="1">
      <alignment horizontal="left" vertical="center" wrapText="1"/>
    </xf>
    <xf numFmtId="0" fontId="6" fillId="0" borderId="0" xfId="0" applyFont="1" applyFill="1" applyBorder="1" applyAlignment="1">
      <alignment horizontal="left" vertical="center"/>
    </xf>
    <xf numFmtId="165" fontId="20" fillId="5" borderId="0" xfId="0" applyNumberFormat="1" applyFont="1" applyFill="1" applyBorder="1" applyAlignment="1">
      <alignment horizontal="left" vertical="center" wrapText="1"/>
    </xf>
    <xf numFmtId="0" fontId="6" fillId="0" borderId="0" xfId="0" applyFont="1" applyFill="1" applyBorder="1" applyAlignment="1">
      <alignment horizontal="left"/>
    </xf>
    <xf numFmtId="165" fontId="20" fillId="6" borderId="0" xfId="0" applyNumberFormat="1" applyFont="1" applyFill="1" applyBorder="1" applyAlignment="1">
      <alignment horizontal="left" vertical="center" wrapText="1"/>
    </xf>
    <xf numFmtId="0" fontId="16" fillId="7" borderId="0" xfId="0" applyFont="1" applyFill="1" applyBorder="1" applyAlignment="1">
      <alignment horizontal="left"/>
    </xf>
    <xf numFmtId="170" fontId="16" fillId="8" borderId="0" xfId="0" applyNumberFormat="1" applyFont="1" applyFill="1" applyBorder="1" applyAlignment="1">
      <alignment horizontal="center" vertical="center"/>
    </xf>
    <xf numFmtId="0" fontId="7" fillId="0" borderId="0" xfId="0" applyFont="1" applyFill="1" applyBorder="1"/>
    <xf numFmtId="3" fontId="2" fillId="12" borderId="18" xfId="0" applyNumberFormat="1" applyFont="1" applyFill="1" applyBorder="1" applyAlignment="1">
      <alignment horizontal="center" vertical="center"/>
    </xf>
    <xf numFmtId="0" fontId="7" fillId="14" borderId="18" xfId="0" applyFont="1" applyFill="1" applyBorder="1" applyAlignment="1">
      <alignment horizontal="center" vertical="center"/>
    </xf>
    <xf numFmtId="0" fontId="3" fillId="14" borderId="1" xfId="0" applyFont="1" applyFill="1" applyBorder="1" applyAlignment="1">
      <alignment horizontal="center" vertical="center" wrapText="1"/>
    </xf>
    <xf numFmtId="0" fontId="1" fillId="14" borderId="12" xfId="0" applyFont="1" applyFill="1" applyBorder="1" applyAlignment="1">
      <alignment horizontal="center" vertical="center" wrapText="1"/>
    </xf>
    <xf numFmtId="0" fontId="6" fillId="14" borderId="13" xfId="0" applyFont="1" applyFill="1" applyBorder="1" applyAlignment="1">
      <alignment horizontal="center" vertical="center" wrapText="1"/>
    </xf>
    <xf numFmtId="3" fontId="18" fillId="14" borderId="4" xfId="0" applyNumberFormat="1" applyFont="1" applyFill="1" applyBorder="1" applyAlignment="1">
      <alignment vertical="center" wrapText="1"/>
    </xf>
    <xf numFmtId="9" fontId="6" fillId="14" borderId="2" xfId="0" applyNumberFormat="1" applyFont="1" applyFill="1" applyBorder="1" applyAlignment="1">
      <alignment horizontal="center" vertical="center"/>
    </xf>
    <xf numFmtId="0" fontId="4" fillId="14" borderId="3" xfId="0" applyFont="1" applyFill="1" applyBorder="1" applyAlignment="1">
      <alignment horizontal="center" vertical="center" wrapText="1"/>
    </xf>
    <xf numFmtId="168" fontId="2" fillId="14" borderId="16" xfId="0" applyNumberFormat="1" applyFont="1" applyFill="1" applyBorder="1" applyAlignment="1">
      <alignment horizontal="center" vertical="center"/>
    </xf>
    <xf numFmtId="3" fontId="2" fillId="14" borderId="18" xfId="0" applyNumberFormat="1" applyFont="1" applyFill="1" applyBorder="1" applyAlignment="1">
      <alignment horizontal="center" vertical="center"/>
    </xf>
    <xf numFmtId="167" fontId="4" fillId="14" borderId="14" xfId="0" applyNumberFormat="1" applyFont="1" applyFill="1" applyBorder="1" applyAlignment="1">
      <alignment vertical="center" wrapText="1"/>
    </xf>
    <xf numFmtId="169" fontId="7" fillId="14" borderId="11" xfId="0" applyNumberFormat="1" applyFont="1" applyFill="1" applyBorder="1" applyAlignment="1">
      <alignment horizontal="center" vertical="center"/>
    </xf>
    <xf numFmtId="0" fontId="7" fillId="11" borderId="35" xfId="0" applyFont="1" applyFill="1" applyBorder="1" applyAlignment="1">
      <alignment horizontal="center" vertical="center"/>
    </xf>
    <xf numFmtId="0" fontId="3" fillId="11" borderId="1"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6" fillId="11" borderId="13" xfId="0" applyFont="1" applyFill="1" applyBorder="1" applyAlignment="1">
      <alignment horizontal="center" vertical="center" wrapText="1"/>
    </xf>
    <xf numFmtId="3" fontId="18" fillId="11" borderId="4" xfId="0" applyNumberFormat="1" applyFont="1" applyFill="1" applyBorder="1" applyAlignment="1">
      <alignment vertical="center" wrapText="1"/>
    </xf>
    <xf numFmtId="9" fontId="6" fillId="11" borderId="2" xfId="0" applyNumberFormat="1" applyFont="1" applyFill="1" applyBorder="1" applyAlignment="1">
      <alignment horizontal="center" vertical="center"/>
    </xf>
    <xf numFmtId="0" fontId="4" fillId="11" borderId="3" xfId="0" applyFont="1" applyFill="1" applyBorder="1" applyAlignment="1">
      <alignment horizontal="center" vertical="center" wrapText="1"/>
    </xf>
    <xf numFmtId="168" fontId="2" fillId="11" borderId="16" xfId="0" applyNumberFormat="1" applyFont="1" applyFill="1" applyBorder="1" applyAlignment="1">
      <alignment horizontal="center" vertical="center"/>
    </xf>
    <xf numFmtId="3" fontId="2" fillId="11" borderId="18" xfId="0" applyNumberFormat="1" applyFont="1" applyFill="1" applyBorder="1" applyAlignment="1">
      <alignment horizontal="center" vertical="center"/>
    </xf>
    <xf numFmtId="167" fontId="4" fillId="11" borderId="14" xfId="0" applyNumberFormat="1" applyFont="1" applyFill="1" applyBorder="1" applyAlignment="1">
      <alignment vertical="center" wrapText="1"/>
    </xf>
    <xf numFmtId="169" fontId="7" fillId="11" borderId="4" xfId="0" applyNumberFormat="1" applyFont="1" applyFill="1" applyBorder="1" applyAlignment="1">
      <alignment horizontal="center" vertical="center"/>
    </xf>
    <xf numFmtId="0" fontId="7" fillId="15" borderId="18" xfId="0" applyFont="1" applyFill="1" applyBorder="1" applyAlignment="1">
      <alignment horizontal="center" vertical="center"/>
    </xf>
    <xf numFmtId="0" fontId="3" fillId="15" borderId="1" xfId="0" applyFont="1" applyFill="1" applyBorder="1" applyAlignment="1">
      <alignment horizontal="center" vertical="center" wrapText="1"/>
    </xf>
    <xf numFmtId="0" fontId="13" fillId="15" borderId="15" xfId="0" applyFont="1" applyFill="1" applyBorder="1" applyAlignment="1">
      <alignment horizontal="center" vertical="center" wrapText="1"/>
    </xf>
    <xf numFmtId="0" fontId="6" fillId="15" borderId="13" xfId="0" applyFont="1" applyFill="1" applyBorder="1" applyAlignment="1">
      <alignment horizontal="center" vertical="center" wrapText="1"/>
    </xf>
    <xf numFmtId="3" fontId="18" fillId="15" borderId="4" xfId="0" applyNumberFormat="1" applyFont="1" applyFill="1" applyBorder="1" applyAlignment="1">
      <alignment vertical="center" wrapText="1"/>
    </xf>
    <xf numFmtId="9" fontId="6" fillId="15" borderId="2" xfId="0" applyNumberFormat="1" applyFont="1" applyFill="1" applyBorder="1" applyAlignment="1">
      <alignment horizontal="center" vertical="center"/>
    </xf>
    <xf numFmtId="0" fontId="4" fillId="15" borderId="3" xfId="0" applyFont="1" applyFill="1" applyBorder="1" applyAlignment="1">
      <alignment horizontal="center" vertical="center" wrapText="1"/>
    </xf>
    <xf numFmtId="168" fontId="2" fillId="15" borderId="16" xfId="0" applyNumberFormat="1" applyFont="1" applyFill="1" applyBorder="1" applyAlignment="1">
      <alignment horizontal="center" vertical="center"/>
    </xf>
    <xf numFmtId="3" fontId="2" fillId="15" borderId="18" xfId="0" applyNumberFormat="1" applyFont="1" applyFill="1" applyBorder="1" applyAlignment="1">
      <alignment horizontal="center" vertical="center"/>
    </xf>
    <xf numFmtId="167" fontId="4" fillId="15" borderId="14" xfId="0" applyNumberFormat="1" applyFont="1" applyFill="1" applyBorder="1" applyAlignment="1">
      <alignment vertical="center" wrapText="1"/>
    </xf>
    <xf numFmtId="169" fontId="7" fillId="15" borderId="4" xfId="0" applyNumberFormat="1" applyFont="1" applyFill="1" applyBorder="1" applyAlignment="1">
      <alignment horizontal="center" vertical="center"/>
    </xf>
    <xf numFmtId="0" fontId="1" fillId="16" borderId="12" xfId="0" applyFont="1" applyFill="1" applyBorder="1" applyAlignment="1">
      <alignment horizontal="center" vertical="center" wrapText="1"/>
    </xf>
    <xf numFmtId="0" fontId="6" fillId="16" borderId="13" xfId="0" applyFont="1" applyFill="1" applyBorder="1" applyAlignment="1">
      <alignment horizontal="center" vertical="center" wrapText="1"/>
    </xf>
    <xf numFmtId="3" fontId="18" fillId="16" borderId="4" xfId="0" applyNumberFormat="1" applyFont="1" applyFill="1" applyBorder="1" applyAlignment="1">
      <alignment vertical="center" wrapText="1"/>
    </xf>
    <xf numFmtId="9" fontId="6" fillId="16" borderId="2" xfId="0" applyNumberFormat="1" applyFont="1" applyFill="1" applyBorder="1" applyAlignment="1">
      <alignment horizontal="center" vertical="center"/>
    </xf>
    <xf numFmtId="168" fontId="2" fillId="16" borderId="16" xfId="0" applyNumberFormat="1" applyFont="1" applyFill="1" applyBorder="1" applyAlignment="1">
      <alignment horizontal="center" vertical="center"/>
    </xf>
    <xf numFmtId="3" fontId="2" fillId="16" borderId="18" xfId="0" applyNumberFormat="1" applyFont="1" applyFill="1" applyBorder="1" applyAlignment="1">
      <alignment horizontal="center" vertical="center"/>
    </xf>
    <xf numFmtId="167" fontId="4" fillId="16" borderId="14" xfId="0" applyNumberFormat="1" applyFont="1" applyFill="1" applyBorder="1" applyAlignment="1">
      <alignment vertical="center" wrapText="1"/>
    </xf>
    <xf numFmtId="169" fontId="7" fillId="16" borderId="4" xfId="0" applyNumberFormat="1" applyFont="1" applyFill="1" applyBorder="1" applyAlignment="1">
      <alignment horizontal="center" vertical="center"/>
    </xf>
    <xf numFmtId="0" fontId="7" fillId="12" borderId="35" xfId="0" applyFont="1" applyFill="1" applyBorder="1" applyAlignment="1">
      <alignment horizontal="center" vertical="center"/>
    </xf>
    <xf numFmtId="0" fontId="3" fillId="12" borderId="1" xfId="0" applyFont="1" applyFill="1" applyBorder="1" applyAlignment="1">
      <alignment horizontal="center" vertical="center" wrapText="1"/>
    </xf>
    <xf numFmtId="0" fontId="1" fillId="12" borderId="15" xfId="0" applyFont="1" applyFill="1" applyBorder="1" applyAlignment="1">
      <alignment horizontal="center" vertical="center" wrapText="1"/>
    </xf>
    <xf numFmtId="0" fontId="6" fillId="12" borderId="13" xfId="0" applyFont="1" applyFill="1" applyBorder="1" applyAlignment="1">
      <alignment horizontal="center" vertical="center" wrapText="1"/>
    </xf>
    <xf numFmtId="3" fontId="18" fillId="12" borderId="4" xfId="0" applyNumberFormat="1" applyFont="1" applyFill="1" applyBorder="1" applyAlignment="1">
      <alignment vertical="center" wrapText="1"/>
    </xf>
    <xf numFmtId="9" fontId="6" fillId="12" borderId="2" xfId="0" applyNumberFormat="1" applyFont="1" applyFill="1" applyBorder="1" applyAlignment="1">
      <alignment horizontal="center" vertical="center"/>
    </xf>
    <xf numFmtId="0" fontId="4" fillId="12" borderId="3" xfId="0" applyFont="1" applyFill="1" applyBorder="1" applyAlignment="1">
      <alignment horizontal="center" vertical="center" wrapText="1"/>
    </xf>
    <xf numFmtId="168" fontId="2" fillId="12" borderId="16" xfId="0" applyNumberFormat="1" applyFont="1" applyFill="1" applyBorder="1" applyAlignment="1">
      <alignment horizontal="center" vertical="center"/>
    </xf>
    <xf numFmtId="167" fontId="4" fillId="12" borderId="14" xfId="0" applyNumberFormat="1" applyFont="1" applyFill="1" applyBorder="1" applyAlignment="1">
      <alignment vertical="center" wrapText="1"/>
    </xf>
    <xf numFmtId="169" fontId="7" fillId="12" borderId="4" xfId="0" applyNumberFormat="1" applyFont="1" applyFill="1" applyBorder="1" applyAlignment="1">
      <alignment horizontal="center" vertical="center"/>
    </xf>
    <xf numFmtId="0" fontId="7" fillId="17" borderId="18" xfId="0" applyFont="1" applyFill="1" applyBorder="1" applyAlignment="1">
      <alignment horizontal="center" vertical="center"/>
    </xf>
    <xf numFmtId="0" fontId="3" fillId="17" borderId="27" xfId="0" applyFont="1" applyFill="1" applyBorder="1" applyAlignment="1">
      <alignment horizontal="center" vertical="center" wrapText="1"/>
    </xf>
    <xf numFmtId="0" fontId="1" fillId="17" borderId="28" xfId="0" applyFont="1" applyFill="1" applyBorder="1" applyAlignment="1">
      <alignment horizontal="center" vertical="center" wrapText="1"/>
    </xf>
    <xf numFmtId="0" fontId="6" fillId="17" borderId="29" xfId="0" applyFont="1" applyFill="1" applyBorder="1" applyAlignment="1">
      <alignment horizontal="center" vertical="center" wrapText="1"/>
    </xf>
    <xf numFmtId="3" fontId="18" fillId="17" borderId="30" xfId="0" applyNumberFormat="1" applyFont="1" applyFill="1" applyBorder="1" applyAlignment="1">
      <alignment vertical="center" wrapText="1"/>
    </xf>
    <xf numFmtId="9" fontId="6" fillId="17" borderId="31" xfId="0" applyNumberFormat="1" applyFont="1" applyFill="1" applyBorder="1" applyAlignment="1">
      <alignment horizontal="center" vertical="center"/>
    </xf>
    <xf numFmtId="0" fontId="4" fillId="17" borderId="32" xfId="0" applyFont="1" applyFill="1" applyBorder="1" applyAlignment="1">
      <alignment horizontal="center" vertical="center" wrapText="1"/>
    </xf>
    <xf numFmtId="168" fontId="2" fillId="17" borderId="33" xfId="0" applyNumberFormat="1" applyFont="1" applyFill="1" applyBorder="1" applyAlignment="1">
      <alignment horizontal="center" vertical="center"/>
    </xf>
    <xf numFmtId="3" fontId="2" fillId="17" borderId="18" xfId="0" applyNumberFormat="1" applyFont="1" applyFill="1" applyBorder="1" applyAlignment="1">
      <alignment horizontal="center" vertical="center"/>
    </xf>
    <xf numFmtId="167" fontId="4" fillId="17" borderId="34" xfId="0" applyNumberFormat="1" applyFont="1" applyFill="1" applyBorder="1" applyAlignment="1">
      <alignment vertical="center" wrapText="1"/>
    </xf>
    <xf numFmtId="169" fontId="7" fillId="17" borderId="30" xfId="0" applyNumberFormat="1" applyFont="1" applyFill="1" applyBorder="1" applyAlignment="1">
      <alignment horizontal="center" vertical="center"/>
    </xf>
    <xf numFmtId="165" fontId="16" fillId="15" borderId="2" xfId="0" applyNumberFormat="1" applyFont="1" applyFill="1" applyBorder="1" applyAlignment="1">
      <alignment horizontal="right" vertical="center" wrapText="1"/>
    </xf>
    <xf numFmtId="165" fontId="16" fillId="12" borderId="2" xfId="0" applyNumberFormat="1" applyFont="1" applyFill="1" applyBorder="1" applyAlignment="1">
      <alignment horizontal="right" vertical="center" wrapText="1"/>
    </xf>
    <xf numFmtId="165" fontId="16" fillId="17" borderId="31" xfId="0" applyNumberFormat="1" applyFont="1" applyFill="1" applyBorder="1" applyAlignment="1">
      <alignment horizontal="right" vertical="center" wrapText="1"/>
    </xf>
    <xf numFmtId="165" fontId="16" fillId="14" borderId="2" xfId="0" applyNumberFormat="1" applyFont="1" applyFill="1" applyBorder="1" applyAlignment="1">
      <alignment horizontal="right" vertical="center" wrapText="1"/>
    </xf>
    <xf numFmtId="165" fontId="16" fillId="11" borderId="2" xfId="0" applyNumberFormat="1" applyFont="1" applyFill="1" applyBorder="1" applyAlignment="1">
      <alignment horizontal="right" vertical="center" wrapText="1"/>
    </xf>
    <xf numFmtId="165" fontId="20" fillId="15" borderId="3" xfId="0" applyNumberFormat="1" applyFont="1" applyFill="1" applyBorder="1" applyAlignment="1">
      <alignment horizontal="right" vertical="center" wrapText="1"/>
    </xf>
    <xf numFmtId="165" fontId="20" fillId="11" borderId="2" xfId="0" applyNumberFormat="1" applyFont="1" applyFill="1" applyBorder="1" applyAlignment="1">
      <alignment horizontal="right" vertical="center" wrapText="1"/>
    </xf>
    <xf numFmtId="0" fontId="17" fillId="0" borderId="37" xfId="0" applyFont="1" applyFill="1" applyBorder="1" applyAlignment="1">
      <alignment horizontal="center" vertical="center" wrapText="1"/>
    </xf>
    <xf numFmtId="0" fontId="7" fillId="18" borderId="18" xfId="0" applyFont="1" applyFill="1" applyBorder="1" applyAlignment="1">
      <alignment horizontal="center" vertical="center"/>
    </xf>
    <xf numFmtId="0" fontId="3" fillId="18" borderId="5" xfId="0" applyFont="1" applyFill="1" applyBorder="1" applyAlignment="1">
      <alignment horizontal="center" vertical="center" wrapText="1"/>
    </xf>
    <xf numFmtId="0" fontId="1" fillId="18" borderId="12" xfId="0" applyFont="1" applyFill="1" applyBorder="1" applyAlignment="1">
      <alignment horizontal="center" vertical="center" wrapText="1"/>
    </xf>
    <xf numFmtId="0" fontId="6" fillId="18" borderId="13" xfId="0" applyFont="1" applyFill="1" applyBorder="1" applyAlignment="1">
      <alignment horizontal="center" vertical="center" wrapText="1"/>
    </xf>
    <xf numFmtId="165" fontId="16" fillId="18" borderId="2" xfId="0" applyNumberFormat="1" applyFont="1" applyFill="1" applyBorder="1" applyAlignment="1">
      <alignment horizontal="right" vertical="center" wrapText="1"/>
    </xf>
    <xf numFmtId="3" fontId="18" fillId="18" borderId="4" xfId="0" applyNumberFormat="1" applyFont="1" applyFill="1" applyBorder="1" applyAlignment="1">
      <alignment vertical="center" wrapText="1"/>
    </xf>
    <xf numFmtId="9" fontId="6" fillId="18" borderId="2" xfId="0" applyNumberFormat="1" applyFont="1" applyFill="1" applyBorder="1" applyAlignment="1">
      <alignment horizontal="center" vertical="center"/>
    </xf>
    <xf numFmtId="164" fontId="4" fillId="18" borderId="3" xfId="0" applyNumberFormat="1" applyFont="1" applyFill="1" applyBorder="1" applyAlignment="1">
      <alignment horizontal="center" vertical="center" wrapText="1"/>
    </xf>
    <xf numFmtId="168" fontId="2" fillId="18" borderId="16" xfId="0" applyNumberFormat="1" applyFont="1" applyFill="1" applyBorder="1" applyAlignment="1">
      <alignment horizontal="center" vertical="center"/>
    </xf>
    <xf numFmtId="3" fontId="2" fillId="18" borderId="18" xfId="0" applyNumberFormat="1" applyFont="1" applyFill="1" applyBorder="1" applyAlignment="1">
      <alignment horizontal="center" vertical="center"/>
    </xf>
    <xf numFmtId="167" fontId="4" fillId="18" borderId="14" xfId="0" applyNumberFormat="1" applyFont="1" applyFill="1" applyBorder="1" applyAlignment="1">
      <alignment vertical="center" wrapText="1"/>
    </xf>
    <xf numFmtId="169" fontId="7" fillId="18" borderId="4" xfId="0" applyNumberFormat="1" applyFont="1" applyFill="1" applyBorder="1" applyAlignment="1">
      <alignment horizontal="center" vertical="center"/>
    </xf>
    <xf numFmtId="0" fontId="7" fillId="19" borderId="18" xfId="0" applyFont="1" applyFill="1" applyBorder="1" applyAlignment="1">
      <alignment horizontal="center" vertical="center"/>
    </xf>
    <xf numFmtId="0" fontId="3" fillId="19" borderId="1" xfId="0" applyFont="1" applyFill="1" applyBorder="1" applyAlignment="1">
      <alignment horizontal="center" vertical="center" wrapText="1"/>
    </xf>
    <xf numFmtId="0" fontId="1" fillId="19" borderId="12" xfId="0" applyFont="1" applyFill="1" applyBorder="1" applyAlignment="1">
      <alignment horizontal="center" vertical="center" wrapText="1"/>
    </xf>
    <xf numFmtId="0" fontId="6" fillId="19" borderId="13" xfId="0" applyFont="1" applyFill="1" applyBorder="1" applyAlignment="1">
      <alignment horizontal="center" vertical="center" wrapText="1"/>
    </xf>
    <xf numFmtId="165" fontId="16" fillId="19" borderId="2" xfId="0" applyNumberFormat="1" applyFont="1" applyFill="1" applyBorder="1" applyAlignment="1">
      <alignment horizontal="right" vertical="center" wrapText="1"/>
    </xf>
    <xf numFmtId="3" fontId="18" fillId="19" borderId="4" xfId="0" applyNumberFormat="1" applyFont="1" applyFill="1" applyBorder="1" applyAlignment="1">
      <alignment vertical="center" wrapText="1"/>
    </xf>
    <xf numFmtId="9" fontId="6" fillId="19" borderId="2" xfId="0" applyNumberFormat="1" applyFont="1" applyFill="1" applyBorder="1" applyAlignment="1">
      <alignment horizontal="center" vertical="center"/>
    </xf>
    <xf numFmtId="164" fontId="4" fillId="19" borderId="3" xfId="0" applyNumberFormat="1" applyFont="1" applyFill="1" applyBorder="1" applyAlignment="1">
      <alignment horizontal="center" vertical="center" wrapText="1"/>
    </xf>
    <xf numFmtId="168" fontId="2" fillId="19" borderId="16" xfId="0" applyNumberFormat="1" applyFont="1" applyFill="1" applyBorder="1" applyAlignment="1">
      <alignment horizontal="center" vertical="center"/>
    </xf>
    <xf numFmtId="3" fontId="2" fillId="19" borderId="18" xfId="0" applyNumberFormat="1" applyFont="1" applyFill="1" applyBorder="1" applyAlignment="1">
      <alignment horizontal="center" vertical="center"/>
    </xf>
    <xf numFmtId="167" fontId="4" fillId="19" borderId="14" xfId="0" applyNumberFormat="1" applyFont="1" applyFill="1" applyBorder="1" applyAlignment="1">
      <alignment vertical="center" wrapText="1"/>
    </xf>
    <xf numFmtId="169" fontId="7" fillId="19" borderId="4" xfId="0" applyNumberFormat="1" applyFont="1" applyFill="1" applyBorder="1" applyAlignment="1">
      <alignment horizontal="center" vertical="center"/>
    </xf>
    <xf numFmtId="0" fontId="7" fillId="20" borderId="35" xfId="0" applyFont="1" applyFill="1" applyBorder="1" applyAlignment="1">
      <alignment horizontal="center" vertical="center"/>
    </xf>
    <xf numFmtId="0" fontId="3" fillId="20" borderId="5" xfId="0" applyFont="1" applyFill="1" applyBorder="1" applyAlignment="1">
      <alignment horizontal="center" vertical="center" wrapText="1"/>
    </xf>
    <xf numFmtId="0" fontId="1" fillId="20" borderId="6" xfId="0" applyFont="1" applyFill="1" applyBorder="1" applyAlignment="1">
      <alignment horizontal="center" vertical="center" wrapText="1"/>
    </xf>
    <xf numFmtId="0" fontId="6" fillId="20" borderId="7" xfId="0" applyFont="1" applyFill="1" applyBorder="1" applyAlignment="1">
      <alignment horizontal="center" vertical="center" wrapText="1"/>
    </xf>
    <xf numFmtId="165" fontId="16" fillId="20" borderId="2" xfId="0" applyNumberFormat="1" applyFont="1" applyFill="1" applyBorder="1" applyAlignment="1">
      <alignment horizontal="right" vertical="center" wrapText="1"/>
    </xf>
    <xf numFmtId="3" fontId="18" fillId="20" borderId="11" xfId="0" applyNumberFormat="1" applyFont="1" applyFill="1" applyBorder="1" applyAlignment="1">
      <alignment vertical="center" wrapText="1"/>
    </xf>
    <xf numFmtId="9" fontId="6" fillId="20" borderId="8" xfId="0" applyNumberFormat="1" applyFont="1" applyFill="1" applyBorder="1" applyAlignment="1">
      <alignment horizontal="center" vertical="center"/>
    </xf>
    <xf numFmtId="0" fontId="4" fillId="20" borderId="9" xfId="0" applyFont="1" applyFill="1" applyBorder="1" applyAlignment="1">
      <alignment horizontal="center" vertical="center" wrapText="1"/>
    </xf>
    <xf numFmtId="168" fontId="2" fillId="20" borderId="17" xfId="0" applyNumberFormat="1" applyFont="1" applyFill="1" applyBorder="1" applyAlignment="1">
      <alignment horizontal="center" vertical="center"/>
    </xf>
    <xf numFmtId="3" fontId="2" fillId="20" borderId="18" xfId="0" applyNumberFormat="1" applyFont="1" applyFill="1" applyBorder="1" applyAlignment="1">
      <alignment horizontal="center" vertical="center"/>
    </xf>
    <xf numFmtId="167" fontId="4" fillId="20" borderId="10" xfId="0" applyNumberFormat="1" applyFont="1" applyFill="1" applyBorder="1" applyAlignment="1">
      <alignment vertical="center" wrapText="1"/>
    </xf>
    <xf numFmtId="169" fontId="7" fillId="20" borderId="11" xfId="0" applyNumberFormat="1" applyFont="1" applyFill="1" applyBorder="1" applyAlignment="1">
      <alignment horizontal="center" vertical="center"/>
    </xf>
    <xf numFmtId="0" fontId="7" fillId="21" borderId="18" xfId="0" applyFont="1" applyFill="1" applyBorder="1" applyAlignment="1">
      <alignment horizontal="center" vertical="center"/>
    </xf>
    <xf numFmtId="0" fontId="15" fillId="21" borderId="1" xfId="0" applyFont="1" applyFill="1" applyBorder="1" applyAlignment="1">
      <alignment horizontal="center" vertical="center" wrapText="1"/>
    </xf>
    <xf numFmtId="0" fontId="1" fillId="21" borderId="12" xfId="0" applyFont="1" applyFill="1" applyBorder="1" applyAlignment="1">
      <alignment horizontal="center" vertical="center" wrapText="1"/>
    </xf>
    <xf numFmtId="0" fontId="6" fillId="21" borderId="13" xfId="0" applyFont="1" applyFill="1" applyBorder="1" applyAlignment="1">
      <alignment horizontal="center" vertical="center" wrapText="1"/>
    </xf>
    <xf numFmtId="165" fontId="16" fillId="21" borderId="2" xfId="0" applyNumberFormat="1" applyFont="1" applyFill="1" applyBorder="1" applyAlignment="1">
      <alignment horizontal="right" vertical="center" wrapText="1"/>
    </xf>
    <xf numFmtId="3" fontId="18" fillId="21" borderId="4" xfId="0" applyNumberFormat="1" applyFont="1" applyFill="1" applyBorder="1" applyAlignment="1">
      <alignment vertical="center" wrapText="1"/>
    </xf>
    <xf numFmtId="9" fontId="6" fillId="21" borderId="2" xfId="0" applyNumberFormat="1" applyFont="1" applyFill="1" applyBorder="1" applyAlignment="1">
      <alignment horizontal="center" vertical="center"/>
    </xf>
    <xf numFmtId="0" fontId="4" fillId="21" borderId="3" xfId="0" applyFont="1" applyFill="1" applyBorder="1" applyAlignment="1">
      <alignment horizontal="center" vertical="center" wrapText="1"/>
    </xf>
    <xf numFmtId="168" fontId="2" fillId="21" borderId="16" xfId="0" applyNumberFormat="1" applyFont="1" applyFill="1" applyBorder="1" applyAlignment="1">
      <alignment horizontal="center" vertical="center"/>
    </xf>
    <xf numFmtId="3" fontId="2" fillId="21" borderId="18" xfId="0" applyNumberFormat="1" applyFont="1" applyFill="1" applyBorder="1" applyAlignment="1">
      <alignment horizontal="center" vertical="center"/>
    </xf>
    <xf numFmtId="167" fontId="4" fillId="21" borderId="14" xfId="0" applyNumberFormat="1" applyFont="1" applyFill="1" applyBorder="1" applyAlignment="1">
      <alignment vertical="center" wrapText="1"/>
    </xf>
    <xf numFmtId="169" fontId="7" fillId="21" borderId="4" xfId="0" applyNumberFormat="1" applyFont="1" applyFill="1" applyBorder="1" applyAlignment="1">
      <alignment horizontal="center" vertical="center"/>
    </xf>
    <xf numFmtId="0" fontId="7" fillId="22" borderId="35" xfId="0" applyFont="1" applyFill="1" applyBorder="1" applyAlignment="1">
      <alignment horizontal="center" vertical="center"/>
    </xf>
    <xf numFmtId="0" fontId="3" fillId="22" borderId="5" xfId="0" applyFont="1" applyFill="1" applyBorder="1" applyAlignment="1">
      <alignment horizontal="center" vertical="center" wrapText="1"/>
    </xf>
    <xf numFmtId="0" fontId="1" fillId="22" borderId="12" xfId="0" applyFont="1" applyFill="1" applyBorder="1" applyAlignment="1">
      <alignment horizontal="center" vertical="center" wrapText="1"/>
    </xf>
    <xf numFmtId="0" fontId="6" fillId="22" borderId="13" xfId="0" applyFont="1" applyFill="1" applyBorder="1" applyAlignment="1">
      <alignment horizontal="center" vertical="center" wrapText="1"/>
    </xf>
    <xf numFmtId="165" fontId="16" fillId="22" borderId="2" xfId="0" applyNumberFormat="1" applyFont="1" applyFill="1" applyBorder="1" applyAlignment="1">
      <alignment horizontal="right" vertical="center" wrapText="1"/>
    </xf>
    <xf numFmtId="3" fontId="18" fillId="22" borderId="4" xfId="0" applyNumberFormat="1" applyFont="1" applyFill="1" applyBorder="1" applyAlignment="1">
      <alignment vertical="center" wrapText="1"/>
    </xf>
    <xf numFmtId="9" fontId="6" fillId="22" borderId="2" xfId="0" applyNumberFormat="1" applyFont="1" applyFill="1" applyBorder="1" applyAlignment="1">
      <alignment horizontal="center" vertical="center"/>
    </xf>
    <xf numFmtId="0" fontId="4" fillId="22" borderId="3" xfId="0" applyFont="1" applyFill="1" applyBorder="1" applyAlignment="1">
      <alignment horizontal="center" vertical="center" wrapText="1"/>
    </xf>
    <xf numFmtId="168" fontId="2" fillId="22" borderId="16" xfId="0" applyNumberFormat="1" applyFont="1" applyFill="1" applyBorder="1" applyAlignment="1">
      <alignment horizontal="center" vertical="center"/>
    </xf>
    <xf numFmtId="3" fontId="2" fillId="22" borderId="18" xfId="0" applyNumberFormat="1" applyFont="1" applyFill="1" applyBorder="1" applyAlignment="1">
      <alignment horizontal="center" vertical="center"/>
    </xf>
    <xf numFmtId="167" fontId="4" fillId="22" borderId="14" xfId="0" applyNumberFormat="1" applyFont="1" applyFill="1" applyBorder="1" applyAlignment="1">
      <alignment vertical="center" wrapText="1"/>
    </xf>
    <xf numFmtId="169" fontId="7" fillId="22" borderId="4" xfId="0" applyNumberFormat="1" applyFont="1" applyFill="1" applyBorder="1" applyAlignment="1">
      <alignment horizontal="center" vertical="center"/>
    </xf>
    <xf numFmtId="0" fontId="7" fillId="23" borderId="18" xfId="0" applyFont="1" applyFill="1" applyBorder="1" applyAlignment="1">
      <alignment horizontal="center" vertical="center"/>
    </xf>
    <xf numFmtId="0" fontId="15" fillId="23" borderId="1" xfId="0" applyFont="1" applyFill="1" applyBorder="1" applyAlignment="1">
      <alignment horizontal="center" vertical="center" wrapText="1"/>
    </xf>
    <xf numFmtId="0" fontId="1" fillId="23" borderId="12" xfId="0" applyFont="1" applyFill="1" applyBorder="1" applyAlignment="1">
      <alignment horizontal="center" vertical="center" wrapText="1"/>
    </xf>
    <xf numFmtId="0" fontId="6" fillId="23" borderId="13" xfId="0" applyFont="1" applyFill="1" applyBorder="1" applyAlignment="1">
      <alignment horizontal="center" vertical="center" wrapText="1"/>
    </xf>
    <xf numFmtId="165" fontId="16" fillId="23" borderId="2" xfId="0" applyNumberFormat="1" applyFont="1" applyFill="1" applyBorder="1" applyAlignment="1">
      <alignment horizontal="right" vertical="center" wrapText="1"/>
    </xf>
    <xf numFmtId="3" fontId="18" fillId="23" borderId="4" xfId="0" applyNumberFormat="1" applyFont="1" applyFill="1" applyBorder="1" applyAlignment="1">
      <alignment vertical="center" wrapText="1"/>
    </xf>
    <xf numFmtId="9" fontId="6" fillId="23" borderId="2" xfId="0" applyNumberFormat="1" applyFont="1" applyFill="1" applyBorder="1" applyAlignment="1">
      <alignment horizontal="center" vertical="center"/>
    </xf>
    <xf numFmtId="0" fontId="4" fillId="23" borderId="3" xfId="0" applyFont="1" applyFill="1" applyBorder="1" applyAlignment="1">
      <alignment horizontal="center" vertical="center" wrapText="1"/>
    </xf>
    <xf numFmtId="168" fontId="2" fillId="23" borderId="16" xfId="0" applyNumberFormat="1" applyFont="1" applyFill="1" applyBorder="1" applyAlignment="1">
      <alignment horizontal="center" vertical="center"/>
    </xf>
    <xf numFmtId="3" fontId="2" fillId="23" borderId="18" xfId="0" applyNumberFormat="1" applyFont="1" applyFill="1" applyBorder="1" applyAlignment="1">
      <alignment horizontal="center" vertical="center"/>
    </xf>
    <xf numFmtId="167" fontId="4" fillId="23" borderId="14" xfId="0" applyNumberFormat="1" applyFont="1" applyFill="1" applyBorder="1" applyAlignment="1">
      <alignment vertical="center" wrapText="1"/>
    </xf>
    <xf numFmtId="169" fontId="7" fillId="23" borderId="4" xfId="0" applyNumberFormat="1" applyFont="1" applyFill="1" applyBorder="1" applyAlignment="1">
      <alignment horizontal="center" vertical="center"/>
    </xf>
    <xf numFmtId="0" fontId="7" fillId="10" borderId="35" xfId="0" applyFont="1" applyFill="1" applyBorder="1" applyAlignment="1">
      <alignment horizontal="center" vertical="center"/>
    </xf>
    <xf numFmtId="0" fontId="18" fillId="10" borderId="1" xfId="0" applyFont="1" applyFill="1" applyBorder="1" applyAlignment="1">
      <alignment horizontal="center" vertical="center" wrapText="1"/>
    </xf>
    <xf numFmtId="0" fontId="1" fillId="10" borderId="12" xfId="0" applyFont="1" applyFill="1" applyBorder="1" applyAlignment="1">
      <alignment horizontal="center" vertical="center" wrapText="1"/>
    </xf>
    <xf numFmtId="0" fontId="6" fillId="10" borderId="13" xfId="0" applyFont="1" applyFill="1" applyBorder="1" applyAlignment="1">
      <alignment horizontal="center" vertical="center" wrapText="1"/>
    </xf>
    <xf numFmtId="165" fontId="16" fillId="10" borderId="2" xfId="0" applyNumberFormat="1" applyFont="1" applyFill="1" applyBorder="1" applyAlignment="1">
      <alignment horizontal="right" vertical="center" wrapText="1"/>
    </xf>
    <xf numFmtId="3" fontId="18" fillId="10" borderId="4" xfId="0" applyNumberFormat="1" applyFont="1" applyFill="1" applyBorder="1" applyAlignment="1">
      <alignment vertical="center" wrapText="1"/>
    </xf>
    <xf numFmtId="9" fontId="6" fillId="10" borderId="2" xfId="0" applyNumberFormat="1" applyFont="1" applyFill="1" applyBorder="1" applyAlignment="1">
      <alignment horizontal="center" vertical="center"/>
    </xf>
    <xf numFmtId="0" fontId="4" fillId="10" borderId="3" xfId="0" applyFont="1" applyFill="1" applyBorder="1" applyAlignment="1">
      <alignment horizontal="center" vertical="center" wrapText="1"/>
    </xf>
    <xf numFmtId="168" fontId="2" fillId="10" borderId="16" xfId="0" applyNumberFormat="1" applyFont="1" applyFill="1" applyBorder="1" applyAlignment="1">
      <alignment horizontal="center" vertical="center"/>
    </xf>
    <xf numFmtId="3" fontId="2" fillId="10" borderId="18" xfId="0" applyNumberFormat="1" applyFont="1" applyFill="1" applyBorder="1" applyAlignment="1">
      <alignment horizontal="center" vertical="center"/>
    </xf>
    <xf numFmtId="167" fontId="4" fillId="10" borderId="14" xfId="0" applyNumberFormat="1" applyFont="1" applyFill="1" applyBorder="1" applyAlignment="1">
      <alignment vertical="center" wrapText="1"/>
    </xf>
    <xf numFmtId="169" fontId="7" fillId="10" borderId="4" xfId="0" applyNumberFormat="1" applyFont="1" applyFill="1" applyBorder="1" applyAlignment="1">
      <alignment horizontal="center" vertical="center"/>
    </xf>
    <xf numFmtId="0" fontId="7" fillId="24" borderId="35" xfId="0" applyFont="1" applyFill="1" applyBorder="1" applyAlignment="1">
      <alignment horizontal="center" vertical="center"/>
    </xf>
    <xf numFmtId="0" fontId="15" fillId="24" borderId="1" xfId="0" applyFont="1" applyFill="1" applyBorder="1" applyAlignment="1">
      <alignment horizontal="center" vertical="center" wrapText="1"/>
    </xf>
    <xf numFmtId="0" fontId="1" fillId="24" borderId="12" xfId="0" applyFont="1" applyFill="1" applyBorder="1" applyAlignment="1">
      <alignment horizontal="center" vertical="center" wrapText="1"/>
    </xf>
    <xf numFmtId="0" fontId="6" fillId="24" borderId="13" xfId="0" applyFont="1" applyFill="1" applyBorder="1" applyAlignment="1">
      <alignment horizontal="center" vertical="center" wrapText="1"/>
    </xf>
    <xf numFmtId="165" fontId="16" fillId="24" borderId="2" xfId="0" applyNumberFormat="1" applyFont="1" applyFill="1" applyBorder="1" applyAlignment="1">
      <alignment horizontal="right" vertical="center" wrapText="1"/>
    </xf>
    <xf numFmtId="3" fontId="18" fillId="24" borderId="4" xfId="0" applyNumberFormat="1" applyFont="1" applyFill="1" applyBorder="1" applyAlignment="1">
      <alignment vertical="center" wrapText="1"/>
    </xf>
    <xf numFmtId="9" fontId="6" fillId="24" borderId="2" xfId="0" applyNumberFormat="1" applyFont="1" applyFill="1" applyBorder="1" applyAlignment="1">
      <alignment horizontal="center" vertical="center"/>
    </xf>
    <xf numFmtId="0" fontId="4" fillId="24" borderId="3" xfId="0" applyFont="1" applyFill="1" applyBorder="1" applyAlignment="1">
      <alignment horizontal="center" vertical="center" wrapText="1"/>
    </xf>
    <xf numFmtId="168" fontId="2" fillId="24" borderId="16" xfId="0" applyNumberFormat="1" applyFont="1" applyFill="1" applyBorder="1" applyAlignment="1">
      <alignment horizontal="center" vertical="center"/>
    </xf>
    <xf numFmtId="3" fontId="2" fillId="24" borderId="18" xfId="0" applyNumberFormat="1" applyFont="1" applyFill="1" applyBorder="1" applyAlignment="1">
      <alignment horizontal="center" vertical="center"/>
    </xf>
    <xf numFmtId="167" fontId="4" fillId="24" borderId="14" xfId="0" applyNumberFormat="1" applyFont="1" applyFill="1" applyBorder="1" applyAlignment="1">
      <alignment vertical="center" wrapText="1"/>
    </xf>
    <xf numFmtId="169" fontId="7" fillId="24" borderId="4" xfId="0" applyNumberFormat="1" applyFont="1" applyFill="1" applyBorder="1" applyAlignment="1">
      <alignment horizontal="center" vertical="center"/>
    </xf>
    <xf numFmtId="0" fontId="7" fillId="25" borderId="35" xfId="0" applyFont="1" applyFill="1" applyBorder="1" applyAlignment="1">
      <alignment horizontal="center" vertical="center"/>
    </xf>
    <xf numFmtId="0" fontId="18" fillId="25" borderId="1" xfId="0" applyFont="1" applyFill="1" applyBorder="1" applyAlignment="1">
      <alignment horizontal="center" vertical="center" wrapText="1"/>
    </xf>
    <xf numFmtId="0" fontId="1" fillId="25" borderId="12" xfId="0" applyFont="1" applyFill="1" applyBorder="1" applyAlignment="1">
      <alignment horizontal="center" vertical="center" wrapText="1"/>
    </xf>
    <xf numFmtId="0" fontId="6" fillId="25" borderId="13" xfId="0" applyFont="1" applyFill="1" applyBorder="1" applyAlignment="1">
      <alignment horizontal="center" vertical="center" wrapText="1"/>
    </xf>
    <xf numFmtId="165" fontId="16" fillId="25" borderId="2" xfId="0" applyNumberFormat="1" applyFont="1" applyFill="1" applyBorder="1" applyAlignment="1">
      <alignment horizontal="right" vertical="center" wrapText="1"/>
    </xf>
    <xf numFmtId="3" fontId="18" fillId="25" borderId="4" xfId="0" applyNumberFormat="1" applyFont="1" applyFill="1" applyBorder="1" applyAlignment="1">
      <alignment vertical="center" wrapText="1"/>
    </xf>
    <xf numFmtId="9" fontId="6" fillId="25" borderId="2" xfId="0" applyNumberFormat="1" applyFont="1" applyFill="1" applyBorder="1" applyAlignment="1">
      <alignment horizontal="center" vertical="center"/>
    </xf>
    <xf numFmtId="0" fontId="4" fillId="25" borderId="3" xfId="0" applyFont="1" applyFill="1" applyBorder="1" applyAlignment="1">
      <alignment horizontal="center" vertical="center" wrapText="1"/>
    </xf>
    <xf numFmtId="168" fontId="2" fillId="25" borderId="16" xfId="0" applyNumberFormat="1" applyFont="1" applyFill="1" applyBorder="1" applyAlignment="1">
      <alignment horizontal="center" vertical="center"/>
    </xf>
    <xf numFmtId="3" fontId="2" fillId="25" borderId="18" xfId="0" applyNumberFormat="1" applyFont="1" applyFill="1" applyBorder="1" applyAlignment="1">
      <alignment horizontal="center" vertical="center"/>
    </xf>
    <xf numFmtId="167" fontId="4" fillId="25" borderId="14" xfId="0" applyNumberFormat="1" applyFont="1" applyFill="1" applyBorder="1" applyAlignment="1">
      <alignment vertical="center" wrapText="1"/>
    </xf>
    <xf numFmtId="169" fontId="7" fillId="25" borderId="4" xfId="0" applyNumberFormat="1" applyFont="1" applyFill="1" applyBorder="1" applyAlignment="1">
      <alignment horizontal="center" vertical="center"/>
    </xf>
    <xf numFmtId="0" fontId="7" fillId="26" borderId="35" xfId="0" applyFont="1" applyFill="1" applyBorder="1" applyAlignment="1">
      <alignment horizontal="center" vertical="center"/>
    </xf>
    <xf numFmtId="0" fontId="15" fillId="26" borderId="1" xfId="0" applyFont="1" applyFill="1" applyBorder="1" applyAlignment="1">
      <alignment horizontal="center" vertical="center" wrapText="1"/>
    </xf>
    <xf numFmtId="0" fontId="1" fillId="26" borderId="12" xfId="0" applyFont="1" applyFill="1" applyBorder="1" applyAlignment="1">
      <alignment horizontal="center" vertical="center" wrapText="1"/>
    </xf>
    <xf numFmtId="0" fontId="6" fillId="26" borderId="13" xfId="0" applyFont="1" applyFill="1" applyBorder="1" applyAlignment="1">
      <alignment horizontal="center" vertical="center" wrapText="1"/>
    </xf>
    <xf numFmtId="165" fontId="16" fillId="26" borderId="2" xfId="0" applyNumberFormat="1" applyFont="1" applyFill="1" applyBorder="1" applyAlignment="1">
      <alignment horizontal="right" vertical="center" wrapText="1"/>
    </xf>
    <xf numFmtId="3" fontId="18" fillId="26" borderId="4" xfId="0" applyNumberFormat="1" applyFont="1" applyFill="1" applyBorder="1" applyAlignment="1">
      <alignment vertical="center" wrapText="1"/>
    </xf>
    <xf numFmtId="9" fontId="6" fillId="26" borderId="2" xfId="0" applyNumberFormat="1" applyFont="1" applyFill="1" applyBorder="1" applyAlignment="1">
      <alignment horizontal="center" vertical="center"/>
    </xf>
    <xf numFmtId="0" fontId="4" fillId="26" borderId="3" xfId="0" applyFont="1" applyFill="1" applyBorder="1" applyAlignment="1">
      <alignment horizontal="center" vertical="center" wrapText="1"/>
    </xf>
    <xf numFmtId="168" fontId="2" fillId="26" borderId="16" xfId="0" applyNumberFormat="1" applyFont="1" applyFill="1" applyBorder="1" applyAlignment="1">
      <alignment horizontal="center" vertical="center"/>
    </xf>
    <xf numFmtId="3" fontId="2" fillId="26" borderId="18" xfId="0" applyNumberFormat="1" applyFont="1" applyFill="1" applyBorder="1" applyAlignment="1">
      <alignment horizontal="center" vertical="center"/>
    </xf>
    <xf numFmtId="167" fontId="4" fillId="26" borderId="14" xfId="0" applyNumberFormat="1" applyFont="1" applyFill="1" applyBorder="1" applyAlignment="1">
      <alignment vertical="center" wrapText="1"/>
    </xf>
    <xf numFmtId="169" fontId="7" fillId="26" borderId="4" xfId="0" applyNumberFormat="1" applyFont="1" applyFill="1" applyBorder="1" applyAlignment="1">
      <alignment horizontal="center" vertical="center"/>
    </xf>
    <xf numFmtId="0" fontId="7" fillId="27" borderId="18" xfId="0" applyFont="1" applyFill="1" applyBorder="1" applyAlignment="1">
      <alignment horizontal="center" vertical="center"/>
    </xf>
    <xf numFmtId="0" fontId="15" fillId="27" borderId="1" xfId="0" applyFont="1" applyFill="1" applyBorder="1" applyAlignment="1">
      <alignment horizontal="center" vertical="center" wrapText="1"/>
    </xf>
    <xf numFmtId="0" fontId="1" fillId="27" borderId="12" xfId="0" applyFont="1" applyFill="1" applyBorder="1" applyAlignment="1">
      <alignment horizontal="center" vertical="center" wrapText="1"/>
    </xf>
    <xf numFmtId="0" fontId="6" fillId="27" borderId="13" xfId="0" applyFont="1" applyFill="1" applyBorder="1" applyAlignment="1">
      <alignment horizontal="center" vertical="center" wrapText="1"/>
    </xf>
    <xf numFmtId="165" fontId="16" fillId="27" borderId="2" xfId="0" applyNumberFormat="1" applyFont="1" applyFill="1" applyBorder="1" applyAlignment="1">
      <alignment horizontal="right" vertical="center" wrapText="1"/>
    </xf>
    <xf numFmtId="3" fontId="18" fillId="27" borderId="4" xfId="0" applyNumberFormat="1" applyFont="1" applyFill="1" applyBorder="1" applyAlignment="1">
      <alignment vertical="center" wrapText="1"/>
    </xf>
    <xf numFmtId="9" fontId="6" fillId="27" borderId="2" xfId="0" applyNumberFormat="1" applyFont="1" applyFill="1" applyBorder="1" applyAlignment="1">
      <alignment horizontal="center" vertical="center"/>
    </xf>
    <xf numFmtId="0" fontId="4" fillId="27" borderId="3" xfId="0" applyFont="1" applyFill="1" applyBorder="1" applyAlignment="1">
      <alignment horizontal="center" vertical="center" wrapText="1"/>
    </xf>
    <xf numFmtId="168" fontId="2" fillId="27" borderId="16" xfId="0" applyNumberFormat="1" applyFont="1" applyFill="1" applyBorder="1" applyAlignment="1">
      <alignment horizontal="center" vertical="center"/>
    </xf>
    <xf numFmtId="3" fontId="2" fillId="27" borderId="18" xfId="0" applyNumberFormat="1" applyFont="1" applyFill="1" applyBorder="1" applyAlignment="1">
      <alignment horizontal="center" vertical="center"/>
    </xf>
    <xf numFmtId="167" fontId="4" fillId="27" borderId="14" xfId="0" applyNumberFormat="1" applyFont="1" applyFill="1" applyBorder="1" applyAlignment="1">
      <alignment vertical="center" wrapText="1"/>
    </xf>
    <xf numFmtId="169" fontId="7" fillId="27" borderId="4" xfId="0" applyNumberFormat="1" applyFont="1" applyFill="1" applyBorder="1" applyAlignment="1">
      <alignment horizontal="center" vertical="center"/>
    </xf>
    <xf numFmtId="0" fontId="7" fillId="28" borderId="18" xfId="0" applyFont="1" applyFill="1" applyBorder="1" applyAlignment="1">
      <alignment horizontal="center" vertical="center"/>
    </xf>
    <xf numFmtId="0" fontId="3" fillId="28" borderId="1" xfId="0" applyFont="1" applyFill="1" applyBorder="1" applyAlignment="1">
      <alignment horizontal="center" vertical="center" wrapText="1"/>
    </xf>
    <xf numFmtId="0" fontId="1" fillId="28" borderId="12" xfId="0" applyFont="1" applyFill="1" applyBorder="1" applyAlignment="1">
      <alignment horizontal="center" vertical="center" wrapText="1"/>
    </xf>
    <xf numFmtId="0" fontId="6" fillId="28" borderId="13" xfId="0" applyFont="1" applyFill="1" applyBorder="1" applyAlignment="1">
      <alignment horizontal="center" vertical="center" wrapText="1"/>
    </xf>
    <xf numFmtId="165" fontId="16" fillId="28" borderId="2" xfId="0" applyNumberFormat="1" applyFont="1" applyFill="1" applyBorder="1" applyAlignment="1">
      <alignment horizontal="right" vertical="center" wrapText="1"/>
    </xf>
    <xf numFmtId="3" fontId="18" fillId="28" borderId="4" xfId="0" applyNumberFormat="1" applyFont="1" applyFill="1" applyBorder="1" applyAlignment="1">
      <alignment vertical="center" wrapText="1"/>
    </xf>
    <xf numFmtId="9" fontId="6" fillId="28" borderId="2" xfId="0" applyNumberFormat="1" applyFont="1" applyFill="1" applyBorder="1" applyAlignment="1">
      <alignment horizontal="center" vertical="center"/>
    </xf>
    <xf numFmtId="0" fontId="4" fillId="28" borderId="3" xfId="0" applyFont="1" applyFill="1" applyBorder="1" applyAlignment="1">
      <alignment horizontal="center" vertical="center" wrapText="1"/>
    </xf>
    <xf numFmtId="168" fontId="2" fillId="28" borderId="16" xfId="0" applyNumberFormat="1" applyFont="1" applyFill="1" applyBorder="1" applyAlignment="1">
      <alignment horizontal="center" vertical="center"/>
    </xf>
    <xf numFmtId="3" fontId="2" fillId="28" borderId="18" xfId="0" applyNumberFormat="1" applyFont="1" applyFill="1" applyBorder="1" applyAlignment="1">
      <alignment horizontal="center" vertical="center"/>
    </xf>
    <xf numFmtId="167" fontId="4" fillId="28" borderId="14" xfId="0" applyNumberFormat="1" applyFont="1" applyFill="1" applyBorder="1" applyAlignment="1">
      <alignment vertical="center" wrapText="1"/>
    </xf>
    <xf numFmtId="169" fontId="7" fillId="28" borderId="4" xfId="0" applyNumberFormat="1" applyFont="1" applyFill="1" applyBorder="1" applyAlignment="1">
      <alignment horizontal="center" vertical="center"/>
    </xf>
    <xf numFmtId="0" fontId="7" fillId="29" borderId="35" xfId="0" applyFont="1" applyFill="1" applyBorder="1" applyAlignment="1">
      <alignment horizontal="center" vertical="center"/>
    </xf>
    <xf numFmtId="0" fontId="18" fillId="29" borderId="1" xfId="0" applyFont="1" applyFill="1" applyBorder="1" applyAlignment="1">
      <alignment horizontal="center" vertical="center" wrapText="1"/>
    </xf>
    <xf numFmtId="0" fontId="1" fillId="29" borderId="12" xfId="0" applyFont="1" applyFill="1" applyBorder="1" applyAlignment="1">
      <alignment horizontal="center" vertical="center" wrapText="1"/>
    </xf>
    <xf numFmtId="0" fontId="6" fillId="29" borderId="13" xfId="0" applyFont="1" applyFill="1" applyBorder="1" applyAlignment="1">
      <alignment horizontal="center" vertical="center" wrapText="1"/>
    </xf>
    <xf numFmtId="165" fontId="16" fillId="29" borderId="2" xfId="0" applyNumberFormat="1" applyFont="1" applyFill="1" applyBorder="1" applyAlignment="1">
      <alignment horizontal="right" vertical="center" wrapText="1"/>
    </xf>
    <xf numFmtId="3" fontId="18" fillId="29" borderId="4" xfId="0" applyNumberFormat="1" applyFont="1" applyFill="1" applyBorder="1" applyAlignment="1">
      <alignment vertical="center" wrapText="1"/>
    </xf>
    <xf numFmtId="9" fontId="6" fillId="29" borderId="2" xfId="0" applyNumberFormat="1" applyFont="1" applyFill="1" applyBorder="1" applyAlignment="1">
      <alignment horizontal="center" vertical="center"/>
    </xf>
    <xf numFmtId="0" fontId="4" fillId="29" borderId="3" xfId="0" applyFont="1" applyFill="1" applyBorder="1" applyAlignment="1">
      <alignment horizontal="center" vertical="center" wrapText="1"/>
    </xf>
    <xf numFmtId="168" fontId="2" fillId="29" borderId="16" xfId="0" applyNumberFormat="1" applyFont="1" applyFill="1" applyBorder="1" applyAlignment="1">
      <alignment horizontal="center" vertical="center"/>
    </xf>
    <xf numFmtId="3" fontId="2" fillId="29" borderId="18" xfId="0" applyNumberFormat="1" applyFont="1" applyFill="1" applyBorder="1" applyAlignment="1">
      <alignment horizontal="center" vertical="center"/>
    </xf>
    <xf numFmtId="167" fontId="4" fillId="29" borderId="14" xfId="0" applyNumberFormat="1" applyFont="1" applyFill="1" applyBorder="1" applyAlignment="1">
      <alignment vertical="center" wrapText="1"/>
    </xf>
    <xf numFmtId="169" fontId="7" fillId="29" borderId="4" xfId="0" applyNumberFormat="1" applyFont="1" applyFill="1" applyBorder="1" applyAlignment="1">
      <alignment horizontal="center" vertical="center"/>
    </xf>
    <xf numFmtId="0" fontId="7" fillId="30" borderId="35" xfId="0" applyFont="1" applyFill="1" applyBorder="1" applyAlignment="1">
      <alignment horizontal="center" vertical="center"/>
    </xf>
    <xf numFmtId="0" fontId="15" fillId="30" borderId="1" xfId="0" applyFont="1" applyFill="1" applyBorder="1" applyAlignment="1">
      <alignment horizontal="center" vertical="center" wrapText="1"/>
    </xf>
    <xf numFmtId="0" fontId="1" fillId="30" borderId="12" xfId="0" applyFont="1" applyFill="1" applyBorder="1" applyAlignment="1">
      <alignment horizontal="center" vertical="center" wrapText="1"/>
    </xf>
    <xf numFmtId="0" fontId="6" fillId="30" borderId="13" xfId="0" applyFont="1" applyFill="1" applyBorder="1" applyAlignment="1">
      <alignment horizontal="center" vertical="center" wrapText="1"/>
    </xf>
    <xf numFmtId="165" fontId="16" fillId="30" borderId="2" xfId="0" applyNumberFormat="1" applyFont="1" applyFill="1" applyBorder="1" applyAlignment="1">
      <alignment horizontal="right" vertical="center" wrapText="1"/>
    </xf>
    <xf numFmtId="3" fontId="18" fillId="30" borderId="4" xfId="0" applyNumberFormat="1" applyFont="1" applyFill="1" applyBorder="1" applyAlignment="1">
      <alignment vertical="center" wrapText="1"/>
    </xf>
    <xf numFmtId="9" fontId="6" fillId="30" borderId="2" xfId="0" applyNumberFormat="1" applyFont="1" applyFill="1" applyBorder="1" applyAlignment="1">
      <alignment horizontal="center" vertical="center"/>
    </xf>
    <xf numFmtId="0" fontId="4" fillId="30" borderId="3" xfId="0" applyFont="1" applyFill="1" applyBorder="1" applyAlignment="1">
      <alignment horizontal="center" vertical="center" wrapText="1"/>
    </xf>
    <xf numFmtId="168" fontId="2" fillId="30" borderId="16" xfId="0" applyNumberFormat="1" applyFont="1" applyFill="1" applyBorder="1" applyAlignment="1">
      <alignment horizontal="center" vertical="center"/>
    </xf>
    <xf numFmtId="3" fontId="2" fillId="30" borderId="18" xfId="0" applyNumberFormat="1" applyFont="1" applyFill="1" applyBorder="1" applyAlignment="1">
      <alignment horizontal="center" vertical="center"/>
    </xf>
    <xf numFmtId="167" fontId="4" fillId="30" borderId="14" xfId="0" applyNumberFormat="1" applyFont="1" applyFill="1" applyBorder="1" applyAlignment="1">
      <alignment vertical="center" wrapText="1"/>
    </xf>
    <xf numFmtId="169" fontId="7" fillId="30" borderId="4" xfId="0" applyNumberFormat="1" applyFont="1" applyFill="1" applyBorder="1" applyAlignment="1">
      <alignment horizontal="center" vertical="center"/>
    </xf>
    <xf numFmtId="0" fontId="7" fillId="31" borderId="18" xfId="0" applyFont="1" applyFill="1" applyBorder="1" applyAlignment="1">
      <alignment horizontal="center" vertical="center"/>
    </xf>
    <xf numFmtId="0" fontId="3" fillId="31" borderId="1" xfId="0" applyFont="1" applyFill="1" applyBorder="1" applyAlignment="1">
      <alignment horizontal="center" vertical="center" wrapText="1"/>
    </xf>
    <xf numFmtId="0" fontId="1" fillId="31" borderId="12" xfId="0" applyFont="1" applyFill="1" applyBorder="1" applyAlignment="1">
      <alignment horizontal="center" vertical="center" wrapText="1"/>
    </xf>
    <xf numFmtId="0" fontId="6" fillId="31" borderId="13" xfId="0" applyFont="1" applyFill="1" applyBorder="1" applyAlignment="1">
      <alignment horizontal="center" vertical="center" wrapText="1"/>
    </xf>
    <xf numFmtId="165" fontId="16" fillId="31" borderId="2" xfId="0" applyNumberFormat="1" applyFont="1" applyFill="1" applyBorder="1" applyAlignment="1">
      <alignment horizontal="right" vertical="center" wrapText="1"/>
    </xf>
    <xf numFmtId="3" fontId="18" fillId="31" borderId="4" xfId="0" applyNumberFormat="1" applyFont="1" applyFill="1" applyBorder="1" applyAlignment="1">
      <alignment vertical="center" wrapText="1"/>
    </xf>
    <xf numFmtId="9" fontId="6" fillId="31" borderId="2" xfId="0" applyNumberFormat="1" applyFont="1" applyFill="1" applyBorder="1" applyAlignment="1">
      <alignment horizontal="center" vertical="center"/>
    </xf>
    <xf numFmtId="0" fontId="4" fillId="31" borderId="3" xfId="0" applyFont="1" applyFill="1" applyBorder="1" applyAlignment="1">
      <alignment horizontal="center" vertical="center" wrapText="1"/>
    </xf>
    <xf numFmtId="168" fontId="2" fillId="31" borderId="16" xfId="0" applyNumberFormat="1" applyFont="1" applyFill="1" applyBorder="1" applyAlignment="1">
      <alignment horizontal="center" vertical="center"/>
    </xf>
    <xf numFmtId="3" fontId="2" fillId="31" borderId="18" xfId="0" applyNumberFormat="1" applyFont="1" applyFill="1" applyBorder="1" applyAlignment="1">
      <alignment horizontal="center" vertical="center"/>
    </xf>
    <xf numFmtId="165" fontId="20" fillId="31" borderId="2" xfId="0" applyNumberFormat="1" applyFont="1" applyFill="1" applyBorder="1" applyAlignment="1">
      <alignment horizontal="right" vertical="center" wrapText="1"/>
    </xf>
    <xf numFmtId="167" fontId="4" fillId="31" borderId="14" xfId="0" applyNumberFormat="1" applyFont="1" applyFill="1" applyBorder="1" applyAlignment="1">
      <alignment vertical="center" wrapText="1"/>
    </xf>
    <xf numFmtId="169" fontId="7" fillId="31" borderId="4" xfId="0" applyNumberFormat="1" applyFont="1" applyFill="1" applyBorder="1" applyAlignment="1">
      <alignment horizontal="center" vertical="center"/>
    </xf>
    <xf numFmtId="0" fontId="7" fillId="32" borderId="18" xfId="0" applyFont="1" applyFill="1" applyBorder="1" applyAlignment="1">
      <alignment horizontal="center" vertical="center"/>
    </xf>
    <xf numFmtId="0" fontId="15" fillId="32" borderId="1" xfId="0" applyFont="1" applyFill="1" applyBorder="1" applyAlignment="1">
      <alignment horizontal="center" vertical="center" wrapText="1"/>
    </xf>
    <xf numFmtId="0" fontId="1" fillId="32" borderId="12" xfId="0" applyFont="1" applyFill="1" applyBorder="1" applyAlignment="1">
      <alignment horizontal="center" vertical="center" wrapText="1"/>
    </xf>
    <xf numFmtId="0" fontId="6" fillId="32" borderId="13" xfId="0" applyFont="1" applyFill="1" applyBorder="1" applyAlignment="1">
      <alignment horizontal="center" vertical="center" wrapText="1"/>
    </xf>
    <xf numFmtId="165" fontId="16" fillId="32" borderId="2" xfId="0" applyNumberFormat="1" applyFont="1" applyFill="1" applyBorder="1" applyAlignment="1">
      <alignment horizontal="right" vertical="center" wrapText="1"/>
    </xf>
    <xf numFmtId="3" fontId="18" fillId="32" borderId="4" xfId="0" applyNumberFormat="1" applyFont="1" applyFill="1" applyBorder="1" applyAlignment="1">
      <alignment vertical="center" wrapText="1"/>
    </xf>
    <xf numFmtId="9" fontId="6" fillId="32" borderId="2" xfId="0" applyNumberFormat="1" applyFont="1" applyFill="1" applyBorder="1" applyAlignment="1">
      <alignment horizontal="center" vertical="center"/>
    </xf>
    <xf numFmtId="0" fontId="4" fillId="32" borderId="3" xfId="0" applyFont="1" applyFill="1" applyBorder="1" applyAlignment="1">
      <alignment horizontal="center" vertical="center" wrapText="1"/>
    </xf>
    <xf numFmtId="168" fontId="2" fillId="32" borderId="16" xfId="0" applyNumberFormat="1" applyFont="1" applyFill="1" applyBorder="1" applyAlignment="1">
      <alignment horizontal="center" vertical="center"/>
    </xf>
    <xf numFmtId="3" fontId="2" fillId="32" borderId="18" xfId="0" applyNumberFormat="1" applyFont="1" applyFill="1" applyBorder="1" applyAlignment="1">
      <alignment horizontal="center" vertical="center"/>
    </xf>
    <xf numFmtId="167" fontId="4" fillId="32" borderId="14" xfId="0" applyNumberFormat="1" applyFont="1" applyFill="1" applyBorder="1" applyAlignment="1">
      <alignment vertical="center" wrapText="1"/>
    </xf>
    <xf numFmtId="169" fontId="7" fillId="32" borderId="4" xfId="0" applyNumberFormat="1" applyFont="1" applyFill="1" applyBorder="1" applyAlignment="1">
      <alignment horizontal="center" vertical="center"/>
    </xf>
    <xf numFmtId="0" fontId="7" fillId="33" borderId="35" xfId="0" applyFont="1" applyFill="1" applyBorder="1" applyAlignment="1">
      <alignment horizontal="center" vertical="center"/>
    </xf>
    <xf numFmtId="0" fontId="18" fillId="33" borderId="1" xfId="0" applyFont="1" applyFill="1" applyBorder="1" applyAlignment="1">
      <alignment horizontal="center" vertical="center" wrapText="1"/>
    </xf>
    <xf numFmtId="0" fontId="1" fillId="33" borderId="12" xfId="0" applyFont="1" applyFill="1" applyBorder="1" applyAlignment="1">
      <alignment horizontal="center" vertical="center" wrapText="1"/>
    </xf>
    <xf numFmtId="0" fontId="6" fillId="33" borderId="13" xfId="0" applyFont="1" applyFill="1" applyBorder="1" applyAlignment="1">
      <alignment horizontal="center" vertical="center" wrapText="1"/>
    </xf>
    <xf numFmtId="165" fontId="16" fillId="33" borderId="2" xfId="0" applyNumberFormat="1" applyFont="1" applyFill="1" applyBorder="1" applyAlignment="1">
      <alignment horizontal="right" vertical="center" wrapText="1"/>
    </xf>
    <xf numFmtId="3" fontId="18" fillId="33" borderId="4" xfId="0" applyNumberFormat="1" applyFont="1" applyFill="1" applyBorder="1" applyAlignment="1">
      <alignment vertical="center" wrapText="1"/>
    </xf>
    <xf numFmtId="9" fontId="6" fillId="33" borderId="2" xfId="0" applyNumberFormat="1" applyFont="1" applyFill="1" applyBorder="1" applyAlignment="1">
      <alignment horizontal="center" vertical="center"/>
    </xf>
    <xf numFmtId="0" fontId="4" fillId="33" borderId="3" xfId="0" applyFont="1" applyFill="1" applyBorder="1" applyAlignment="1">
      <alignment horizontal="center" vertical="center" wrapText="1"/>
    </xf>
    <xf numFmtId="168" fontId="2" fillId="33" borderId="16" xfId="0" applyNumberFormat="1" applyFont="1" applyFill="1" applyBorder="1" applyAlignment="1">
      <alignment horizontal="center" vertical="center"/>
    </xf>
    <xf numFmtId="3" fontId="2" fillId="33" borderId="18" xfId="0" applyNumberFormat="1" applyFont="1" applyFill="1" applyBorder="1" applyAlignment="1">
      <alignment horizontal="center" vertical="center"/>
    </xf>
    <xf numFmtId="167" fontId="4" fillId="33" borderId="14" xfId="0" applyNumberFormat="1" applyFont="1" applyFill="1" applyBorder="1" applyAlignment="1">
      <alignment vertical="center" wrapText="1"/>
    </xf>
    <xf numFmtId="169" fontId="7" fillId="33" borderId="4" xfId="0" applyNumberFormat="1" applyFont="1" applyFill="1" applyBorder="1" applyAlignment="1">
      <alignment horizontal="center" vertical="center"/>
    </xf>
    <xf numFmtId="0" fontId="7" fillId="34" borderId="18" xfId="0" applyFont="1" applyFill="1" applyBorder="1" applyAlignment="1">
      <alignment horizontal="center" vertical="center"/>
    </xf>
    <xf numFmtId="0" fontId="15" fillId="34" borderId="1" xfId="0" applyFont="1" applyFill="1" applyBorder="1" applyAlignment="1">
      <alignment horizontal="center" vertical="center" wrapText="1"/>
    </xf>
    <xf numFmtId="0" fontId="1" fillId="34" borderId="12" xfId="0" applyFont="1" applyFill="1" applyBorder="1" applyAlignment="1">
      <alignment horizontal="center" vertical="center" wrapText="1"/>
    </xf>
    <xf numFmtId="0" fontId="6" fillId="34" borderId="13" xfId="0" applyFont="1" applyFill="1" applyBorder="1" applyAlignment="1">
      <alignment horizontal="center" vertical="center" wrapText="1"/>
    </xf>
    <xf numFmtId="165" fontId="16" fillId="34" borderId="2" xfId="0" applyNumberFormat="1" applyFont="1" applyFill="1" applyBorder="1" applyAlignment="1">
      <alignment horizontal="right" vertical="center" wrapText="1"/>
    </xf>
    <xf numFmtId="3" fontId="18" fillId="34" borderId="4" xfId="0" applyNumberFormat="1" applyFont="1" applyFill="1" applyBorder="1" applyAlignment="1">
      <alignment vertical="center" wrapText="1"/>
    </xf>
    <xf numFmtId="9" fontId="6" fillId="34" borderId="2" xfId="0" applyNumberFormat="1" applyFont="1" applyFill="1" applyBorder="1" applyAlignment="1">
      <alignment horizontal="center" vertical="center"/>
    </xf>
    <xf numFmtId="0" fontId="4" fillId="34" borderId="3" xfId="0" applyFont="1" applyFill="1" applyBorder="1" applyAlignment="1">
      <alignment horizontal="center" vertical="center" wrapText="1"/>
    </xf>
    <xf numFmtId="168" fontId="2" fillId="34" borderId="16" xfId="0" applyNumberFormat="1" applyFont="1" applyFill="1" applyBorder="1" applyAlignment="1">
      <alignment horizontal="center" vertical="center"/>
    </xf>
    <xf numFmtId="3" fontId="2" fillId="34" borderId="18" xfId="0" applyNumberFormat="1" applyFont="1" applyFill="1" applyBorder="1" applyAlignment="1">
      <alignment horizontal="center" vertical="center"/>
    </xf>
    <xf numFmtId="167" fontId="4" fillId="34" borderId="14" xfId="0" applyNumberFormat="1" applyFont="1" applyFill="1" applyBorder="1" applyAlignment="1">
      <alignment vertical="center" wrapText="1"/>
    </xf>
    <xf numFmtId="169" fontId="7" fillId="34" borderId="4" xfId="0" applyNumberFormat="1" applyFont="1" applyFill="1" applyBorder="1" applyAlignment="1">
      <alignment horizontal="center" vertical="center"/>
    </xf>
    <xf numFmtId="0" fontId="7" fillId="35" borderId="35" xfId="0" applyFont="1" applyFill="1" applyBorder="1" applyAlignment="1">
      <alignment horizontal="center" vertical="center"/>
    </xf>
    <xf numFmtId="0" fontId="18" fillId="35" borderId="1" xfId="0" applyFont="1" applyFill="1" applyBorder="1" applyAlignment="1">
      <alignment horizontal="center" vertical="center" wrapText="1"/>
    </xf>
    <xf numFmtId="0" fontId="1" fillId="35" borderId="12" xfId="0" applyFont="1" applyFill="1" applyBorder="1" applyAlignment="1">
      <alignment horizontal="center" vertical="center" wrapText="1"/>
    </xf>
    <xf numFmtId="0" fontId="6" fillId="35" borderId="13" xfId="0" applyFont="1" applyFill="1" applyBorder="1" applyAlignment="1">
      <alignment horizontal="center" vertical="center" wrapText="1"/>
    </xf>
    <xf numFmtId="165" fontId="16" fillId="35" borderId="2" xfId="0" applyNumberFormat="1" applyFont="1" applyFill="1" applyBorder="1" applyAlignment="1">
      <alignment horizontal="right" vertical="center" wrapText="1"/>
    </xf>
    <xf numFmtId="3" fontId="18" fillId="35" borderId="4" xfId="0" applyNumberFormat="1" applyFont="1" applyFill="1" applyBorder="1" applyAlignment="1">
      <alignment vertical="center" wrapText="1"/>
    </xf>
    <xf numFmtId="9" fontId="6" fillId="35" borderId="2" xfId="0" applyNumberFormat="1" applyFont="1" applyFill="1" applyBorder="1" applyAlignment="1">
      <alignment horizontal="center" vertical="center"/>
    </xf>
    <xf numFmtId="0" fontId="4" fillId="35" borderId="3" xfId="0" applyFont="1" applyFill="1" applyBorder="1" applyAlignment="1">
      <alignment horizontal="center" vertical="center" wrapText="1"/>
    </xf>
    <xf numFmtId="168" fontId="2" fillId="35" borderId="16" xfId="0" applyNumberFormat="1" applyFont="1" applyFill="1" applyBorder="1" applyAlignment="1">
      <alignment horizontal="center" vertical="center"/>
    </xf>
    <xf numFmtId="3" fontId="2" fillId="35" borderId="18" xfId="0" applyNumberFormat="1" applyFont="1" applyFill="1" applyBorder="1" applyAlignment="1">
      <alignment horizontal="center" vertical="center"/>
    </xf>
    <xf numFmtId="167" fontId="4" fillId="35" borderId="14" xfId="0" applyNumberFormat="1" applyFont="1" applyFill="1" applyBorder="1" applyAlignment="1">
      <alignment vertical="center" wrapText="1"/>
    </xf>
    <xf numFmtId="169" fontId="7" fillId="35" borderId="4" xfId="0" applyNumberFormat="1" applyFont="1" applyFill="1" applyBorder="1" applyAlignment="1">
      <alignment horizontal="center" vertical="center"/>
    </xf>
    <xf numFmtId="0" fontId="7" fillId="36" borderId="35" xfId="0" applyFont="1" applyFill="1" applyBorder="1" applyAlignment="1">
      <alignment horizontal="center" vertical="center"/>
    </xf>
    <xf numFmtId="0" fontId="15" fillId="36" borderId="1" xfId="0" applyFont="1" applyFill="1" applyBorder="1" applyAlignment="1">
      <alignment horizontal="center" vertical="center" wrapText="1"/>
    </xf>
    <xf numFmtId="0" fontId="1" fillId="36" borderId="12" xfId="0" applyFont="1" applyFill="1" applyBorder="1" applyAlignment="1">
      <alignment horizontal="center" vertical="center" wrapText="1"/>
    </xf>
    <xf numFmtId="0" fontId="6" fillId="36" borderId="13" xfId="0" applyFont="1" applyFill="1" applyBorder="1" applyAlignment="1">
      <alignment horizontal="center" vertical="center" wrapText="1"/>
    </xf>
    <xf numFmtId="165" fontId="16" fillId="36" borderId="2" xfId="0" applyNumberFormat="1" applyFont="1" applyFill="1" applyBorder="1" applyAlignment="1">
      <alignment horizontal="right" vertical="center" wrapText="1"/>
    </xf>
    <xf numFmtId="3" fontId="18" fillId="36" borderId="4" xfId="0" applyNumberFormat="1" applyFont="1" applyFill="1" applyBorder="1" applyAlignment="1">
      <alignment vertical="center" wrapText="1"/>
    </xf>
    <xf numFmtId="9" fontId="6" fillId="36" borderId="2" xfId="0" applyNumberFormat="1" applyFont="1" applyFill="1" applyBorder="1" applyAlignment="1">
      <alignment horizontal="center" vertical="center"/>
    </xf>
    <xf numFmtId="0" fontId="4" fillId="36" borderId="3" xfId="0" applyFont="1" applyFill="1" applyBorder="1" applyAlignment="1">
      <alignment horizontal="center" vertical="center" wrapText="1"/>
    </xf>
    <xf numFmtId="168" fontId="2" fillId="36" borderId="16" xfId="0" applyNumberFormat="1" applyFont="1" applyFill="1" applyBorder="1" applyAlignment="1">
      <alignment horizontal="center" vertical="center"/>
    </xf>
    <xf numFmtId="3" fontId="2" fillId="36" borderId="18" xfId="0" applyNumberFormat="1" applyFont="1" applyFill="1" applyBorder="1" applyAlignment="1">
      <alignment horizontal="center" vertical="center"/>
    </xf>
    <xf numFmtId="167" fontId="4" fillId="36" borderId="14" xfId="0" applyNumberFormat="1" applyFont="1" applyFill="1" applyBorder="1" applyAlignment="1">
      <alignment vertical="center" wrapText="1"/>
    </xf>
    <xf numFmtId="169" fontId="7" fillId="36" borderId="4" xfId="0" applyNumberFormat="1" applyFont="1" applyFill="1" applyBorder="1" applyAlignment="1">
      <alignment horizontal="center" vertical="center"/>
    </xf>
    <xf numFmtId="0" fontId="7" fillId="37" borderId="18" xfId="0" applyFont="1" applyFill="1" applyBorder="1" applyAlignment="1">
      <alignment horizontal="center" vertical="center"/>
    </xf>
    <xf numFmtId="0" fontId="15" fillId="37" borderId="1" xfId="0" applyFont="1" applyFill="1" applyBorder="1" applyAlignment="1">
      <alignment horizontal="center" vertical="center" wrapText="1"/>
    </xf>
    <xf numFmtId="0" fontId="1" fillId="37" borderId="12" xfId="0" applyFont="1" applyFill="1" applyBorder="1" applyAlignment="1">
      <alignment horizontal="center" vertical="center" wrapText="1"/>
    </xf>
    <xf numFmtId="0" fontId="6" fillId="37" borderId="13" xfId="0" applyFont="1" applyFill="1" applyBorder="1" applyAlignment="1">
      <alignment horizontal="center" vertical="center" wrapText="1"/>
    </xf>
    <xf numFmtId="165" fontId="16" fillId="37" borderId="2" xfId="0" applyNumberFormat="1" applyFont="1" applyFill="1" applyBorder="1" applyAlignment="1">
      <alignment horizontal="right" vertical="center" wrapText="1"/>
    </xf>
    <xf numFmtId="3" fontId="18" fillId="37" borderId="4" xfId="0" applyNumberFormat="1" applyFont="1" applyFill="1" applyBorder="1" applyAlignment="1">
      <alignment vertical="center" wrapText="1"/>
    </xf>
    <xf numFmtId="9" fontId="6" fillId="37" borderId="2" xfId="0" applyNumberFormat="1" applyFont="1" applyFill="1" applyBorder="1" applyAlignment="1">
      <alignment horizontal="center" vertical="center"/>
    </xf>
    <xf numFmtId="0" fontId="4" fillId="37" borderId="3" xfId="0" applyFont="1" applyFill="1" applyBorder="1" applyAlignment="1">
      <alignment horizontal="center" vertical="center" wrapText="1"/>
    </xf>
    <xf numFmtId="168" fontId="2" fillId="37" borderId="16" xfId="0" applyNumberFormat="1" applyFont="1" applyFill="1" applyBorder="1" applyAlignment="1">
      <alignment horizontal="center" vertical="center"/>
    </xf>
    <xf numFmtId="3" fontId="2" fillId="37" borderId="18" xfId="0" applyNumberFormat="1" applyFont="1" applyFill="1" applyBorder="1" applyAlignment="1">
      <alignment horizontal="center" vertical="center"/>
    </xf>
    <xf numFmtId="167" fontId="4" fillId="37" borderId="14" xfId="0" applyNumberFormat="1" applyFont="1" applyFill="1" applyBorder="1" applyAlignment="1">
      <alignment vertical="center" wrapText="1"/>
    </xf>
    <xf numFmtId="169" fontId="7" fillId="37" borderId="4" xfId="0" applyNumberFormat="1" applyFont="1" applyFill="1" applyBorder="1" applyAlignment="1">
      <alignment horizontal="center" vertical="center"/>
    </xf>
    <xf numFmtId="0" fontId="7" fillId="38" borderId="18" xfId="0" applyFont="1" applyFill="1" applyBorder="1" applyAlignment="1">
      <alignment horizontal="center" vertical="center"/>
    </xf>
    <xf numFmtId="0" fontId="15" fillId="38" borderId="1" xfId="0" applyFont="1" applyFill="1" applyBorder="1" applyAlignment="1">
      <alignment horizontal="center" vertical="center" wrapText="1"/>
    </xf>
    <xf numFmtId="0" fontId="1" fillId="38" borderId="12" xfId="0" applyFont="1" applyFill="1" applyBorder="1" applyAlignment="1">
      <alignment horizontal="center" vertical="center" wrapText="1"/>
    </xf>
    <xf numFmtId="0" fontId="6" fillId="38" borderId="13" xfId="0" applyFont="1" applyFill="1" applyBorder="1" applyAlignment="1">
      <alignment horizontal="center" vertical="center" wrapText="1"/>
    </xf>
    <xf numFmtId="165" fontId="16" fillId="38" borderId="2" xfId="0" applyNumberFormat="1" applyFont="1" applyFill="1" applyBorder="1" applyAlignment="1">
      <alignment horizontal="right" vertical="center" wrapText="1"/>
    </xf>
    <xf numFmtId="3" fontId="18" fillId="38" borderId="4" xfId="0" applyNumberFormat="1" applyFont="1" applyFill="1" applyBorder="1" applyAlignment="1">
      <alignment vertical="center" wrapText="1"/>
    </xf>
    <xf numFmtId="9" fontId="6" fillId="38" borderId="2" xfId="0" applyNumberFormat="1" applyFont="1" applyFill="1" applyBorder="1" applyAlignment="1">
      <alignment horizontal="center" vertical="center"/>
    </xf>
    <xf numFmtId="0" fontId="4" fillId="38" borderId="3" xfId="0" applyFont="1" applyFill="1" applyBorder="1" applyAlignment="1">
      <alignment horizontal="center" vertical="center" wrapText="1"/>
    </xf>
    <xf numFmtId="168" fontId="2" fillId="38" borderId="16" xfId="0" applyNumberFormat="1" applyFont="1" applyFill="1" applyBorder="1" applyAlignment="1">
      <alignment horizontal="center" vertical="center"/>
    </xf>
    <xf numFmtId="3" fontId="2" fillId="38" borderId="18" xfId="0" applyNumberFormat="1" applyFont="1" applyFill="1" applyBorder="1" applyAlignment="1">
      <alignment horizontal="center" vertical="center"/>
    </xf>
    <xf numFmtId="167" fontId="4" fillId="38" borderId="14" xfId="0" applyNumberFormat="1" applyFont="1" applyFill="1" applyBorder="1" applyAlignment="1">
      <alignment vertical="center" wrapText="1"/>
    </xf>
    <xf numFmtId="169" fontId="7" fillId="38" borderId="4" xfId="0" applyNumberFormat="1" applyFont="1" applyFill="1" applyBorder="1" applyAlignment="1">
      <alignment horizontal="center" vertical="center"/>
    </xf>
    <xf numFmtId="0" fontId="7" fillId="39" borderId="18" xfId="0" applyFont="1" applyFill="1" applyBorder="1" applyAlignment="1">
      <alignment horizontal="center" vertical="center"/>
    </xf>
    <xf numFmtId="0" fontId="15" fillId="39" borderId="1" xfId="0" applyFont="1" applyFill="1" applyBorder="1" applyAlignment="1">
      <alignment horizontal="center" vertical="center" wrapText="1"/>
    </xf>
    <xf numFmtId="0" fontId="1" fillId="39" borderId="12" xfId="0" applyFont="1" applyFill="1" applyBorder="1" applyAlignment="1">
      <alignment horizontal="center" vertical="center" wrapText="1"/>
    </xf>
    <xf numFmtId="0" fontId="6" fillId="39" borderId="13" xfId="0" applyFont="1" applyFill="1" applyBorder="1" applyAlignment="1">
      <alignment horizontal="center" vertical="center" wrapText="1"/>
    </xf>
    <xf numFmtId="165" fontId="16" fillId="39" borderId="2" xfId="0" applyNumberFormat="1" applyFont="1" applyFill="1" applyBorder="1" applyAlignment="1">
      <alignment horizontal="right" vertical="center" wrapText="1"/>
    </xf>
    <xf numFmtId="3" fontId="18" fillId="39" borderId="4" xfId="0" applyNumberFormat="1" applyFont="1" applyFill="1" applyBorder="1" applyAlignment="1">
      <alignment vertical="center" wrapText="1"/>
    </xf>
    <xf numFmtId="9" fontId="6" fillId="39" borderId="2" xfId="0" applyNumberFormat="1" applyFont="1" applyFill="1" applyBorder="1" applyAlignment="1">
      <alignment horizontal="center" vertical="center"/>
    </xf>
    <xf numFmtId="0" fontId="4" fillId="39" borderId="3" xfId="0" applyFont="1" applyFill="1" applyBorder="1" applyAlignment="1">
      <alignment horizontal="center" vertical="center" wrapText="1"/>
    </xf>
    <xf numFmtId="168" fontId="2" fillId="39" borderId="16" xfId="0" applyNumberFormat="1" applyFont="1" applyFill="1" applyBorder="1" applyAlignment="1">
      <alignment horizontal="center" vertical="center"/>
    </xf>
    <xf numFmtId="3" fontId="2" fillId="39" borderId="18" xfId="0" applyNumberFormat="1" applyFont="1" applyFill="1" applyBorder="1" applyAlignment="1">
      <alignment horizontal="center" vertical="center"/>
    </xf>
    <xf numFmtId="167" fontId="4" fillId="39" borderId="14" xfId="0" applyNumberFormat="1" applyFont="1" applyFill="1" applyBorder="1" applyAlignment="1">
      <alignment vertical="center" wrapText="1"/>
    </xf>
    <xf numFmtId="169" fontId="7" fillId="39" borderId="4" xfId="0" applyNumberFormat="1" applyFont="1" applyFill="1" applyBorder="1" applyAlignment="1">
      <alignment horizontal="center" vertical="center"/>
    </xf>
    <xf numFmtId="0" fontId="7" fillId="40" borderId="18" xfId="0" applyFont="1" applyFill="1" applyBorder="1" applyAlignment="1">
      <alignment horizontal="center" vertical="center"/>
    </xf>
    <xf numFmtId="0" fontId="15" fillId="40" borderId="1" xfId="0" applyFont="1" applyFill="1" applyBorder="1" applyAlignment="1">
      <alignment horizontal="center" vertical="center" wrapText="1"/>
    </xf>
    <xf numFmtId="0" fontId="1" fillId="40" borderId="12" xfId="0" applyFont="1" applyFill="1" applyBorder="1" applyAlignment="1">
      <alignment horizontal="center" vertical="center" wrapText="1"/>
    </xf>
    <xf numFmtId="0" fontId="6" fillId="40" borderId="13" xfId="0" applyFont="1" applyFill="1" applyBorder="1" applyAlignment="1">
      <alignment horizontal="center" vertical="center" wrapText="1"/>
    </xf>
    <xf numFmtId="165" fontId="16" fillId="40" borderId="2" xfId="0" applyNumberFormat="1" applyFont="1" applyFill="1" applyBorder="1" applyAlignment="1">
      <alignment horizontal="right" vertical="center" wrapText="1"/>
    </xf>
    <xf numFmtId="3" fontId="18" fillId="40" borderId="4" xfId="0" applyNumberFormat="1" applyFont="1" applyFill="1" applyBorder="1" applyAlignment="1">
      <alignment vertical="center" wrapText="1"/>
    </xf>
    <xf numFmtId="9" fontId="6" fillId="40" borderId="2" xfId="0" applyNumberFormat="1" applyFont="1" applyFill="1" applyBorder="1" applyAlignment="1">
      <alignment horizontal="center" vertical="center"/>
    </xf>
    <xf numFmtId="0" fontId="4" fillId="40" borderId="3" xfId="0" applyFont="1" applyFill="1" applyBorder="1" applyAlignment="1">
      <alignment horizontal="center" vertical="center" wrapText="1"/>
    </xf>
    <xf numFmtId="168" fontId="2" fillId="40" borderId="16" xfId="0" applyNumberFormat="1" applyFont="1" applyFill="1" applyBorder="1" applyAlignment="1">
      <alignment horizontal="center" vertical="center"/>
    </xf>
    <xf numFmtId="3" fontId="2" fillId="40" borderId="18" xfId="0" applyNumberFormat="1" applyFont="1" applyFill="1" applyBorder="1" applyAlignment="1">
      <alignment horizontal="center" vertical="center"/>
    </xf>
    <xf numFmtId="167" fontId="4" fillId="40" borderId="14" xfId="0" applyNumberFormat="1" applyFont="1" applyFill="1" applyBorder="1" applyAlignment="1">
      <alignment vertical="center" wrapText="1"/>
    </xf>
    <xf numFmtId="169" fontId="7" fillId="40" borderId="4" xfId="0" applyNumberFormat="1" applyFont="1" applyFill="1" applyBorder="1" applyAlignment="1">
      <alignment horizontal="center" vertical="center"/>
    </xf>
    <xf numFmtId="0" fontId="7" fillId="16" borderId="35" xfId="0" applyFont="1" applyFill="1" applyBorder="1" applyAlignment="1">
      <alignment horizontal="center" vertical="center"/>
    </xf>
    <xf numFmtId="0" fontId="15" fillId="16" borderId="1" xfId="0" applyFont="1" applyFill="1" applyBorder="1" applyAlignment="1">
      <alignment horizontal="center" vertical="center" wrapText="1"/>
    </xf>
    <xf numFmtId="165" fontId="16" fillId="16" borderId="2" xfId="0" applyNumberFormat="1" applyFont="1" applyFill="1" applyBorder="1" applyAlignment="1">
      <alignment horizontal="right" vertical="center" wrapText="1"/>
    </xf>
    <xf numFmtId="0" fontId="4" fillId="16" borderId="3" xfId="0" applyFont="1" applyFill="1" applyBorder="1" applyAlignment="1">
      <alignment horizontal="center" vertical="center" wrapText="1"/>
    </xf>
    <xf numFmtId="0" fontId="7" fillId="41" borderId="35" xfId="0" applyFont="1" applyFill="1" applyBorder="1" applyAlignment="1">
      <alignment horizontal="center" vertical="center"/>
    </xf>
    <xf numFmtId="0" fontId="3" fillId="41" borderId="1" xfId="0" applyFont="1" applyFill="1" applyBorder="1" applyAlignment="1">
      <alignment horizontal="center" vertical="center" wrapText="1"/>
    </xf>
    <xf numFmtId="0" fontId="1" fillId="41" borderId="12" xfId="0" applyFont="1" applyFill="1" applyBorder="1" applyAlignment="1">
      <alignment horizontal="center" vertical="center" wrapText="1"/>
    </xf>
    <xf numFmtId="0" fontId="6" fillId="41" borderId="13" xfId="0" applyFont="1" applyFill="1" applyBorder="1" applyAlignment="1">
      <alignment horizontal="center" vertical="center" wrapText="1"/>
    </xf>
    <xf numFmtId="165" fontId="16" fillId="41" borderId="2" xfId="0" applyNumberFormat="1" applyFont="1" applyFill="1" applyBorder="1" applyAlignment="1">
      <alignment horizontal="right" vertical="center" wrapText="1"/>
    </xf>
    <xf numFmtId="3" fontId="18" fillId="41" borderId="4" xfId="0" applyNumberFormat="1" applyFont="1" applyFill="1" applyBorder="1" applyAlignment="1">
      <alignment vertical="center" wrapText="1"/>
    </xf>
    <xf numFmtId="9" fontId="6" fillId="41" borderId="2" xfId="0" applyNumberFormat="1" applyFont="1" applyFill="1" applyBorder="1" applyAlignment="1">
      <alignment horizontal="center" vertical="center"/>
    </xf>
    <xf numFmtId="0" fontId="4" fillId="41" borderId="3" xfId="0" applyFont="1" applyFill="1" applyBorder="1" applyAlignment="1">
      <alignment horizontal="center" vertical="center" wrapText="1"/>
    </xf>
    <xf numFmtId="168" fontId="2" fillId="41" borderId="16" xfId="0" applyNumberFormat="1" applyFont="1" applyFill="1" applyBorder="1" applyAlignment="1">
      <alignment horizontal="center" vertical="center"/>
    </xf>
    <xf numFmtId="3" fontId="2" fillId="41" borderId="18" xfId="0" applyNumberFormat="1" applyFont="1" applyFill="1" applyBorder="1" applyAlignment="1">
      <alignment horizontal="center" vertical="center"/>
    </xf>
    <xf numFmtId="167" fontId="4" fillId="41" borderId="14" xfId="0" applyNumberFormat="1" applyFont="1" applyFill="1" applyBorder="1" applyAlignment="1">
      <alignment vertical="center" wrapText="1"/>
    </xf>
    <xf numFmtId="169" fontId="7" fillId="41" borderId="4" xfId="0" applyNumberFormat="1" applyFont="1" applyFill="1" applyBorder="1" applyAlignment="1">
      <alignment horizontal="center" vertical="center"/>
    </xf>
    <xf numFmtId="0" fontId="7" fillId="42" borderId="18" xfId="0" applyFont="1" applyFill="1" applyBorder="1" applyAlignment="1">
      <alignment horizontal="center" vertical="center"/>
    </xf>
    <xf numFmtId="0" fontId="3" fillId="42" borderId="1" xfId="0" applyFont="1" applyFill="1" applyBorder="1" applyAlignment="1">
      <alignment horizontal="center" vertical="center" wrapText="1"/>
    </xf>
    <xf numFmtId="0" fontId="1" fillId="42" borderId="12" xfId="0" applyFont="1" applyFill="1" applyBorder="1" applyAlignment="1">
      <alignment horizontal="center" vertical="center" wrapText="1"/>
    </xf>
    <xf numFmtId="0" fontId="6" fillId="42" borderId="13" xfId="0" applyFont="1" applyFill="1" applyBorder="1" applyAlignment="1">
      <alignment horizontal="center" vertical="center" wrapText="1"/>
    </xf>
    <xf numFmtId="165" fontId="16" fillId="42" borderId="2" xfId="0" applyNumberFormat="1" applyFont="1" applyFill="1" applyBorder="1" applyAlignment="1">
      <alignment horizontal="right" vertical="center" wrapText="1"/>
    </xf>
    <xf numFmtId="3" fontId="18" fillId="42" borderId="4" xfId="0" applyNumberFormat="1" applyFont="1" applyFill="1" applyBorder="1" applyAlignment="1">
      <alignment vertical="center" wrapText="1"/>
    </xf>
    <xf numFmtId="9" fontId="6" fillId="42" borderId="2" xfId="0" applyNumberFormat="1" applyFont="1" applyFill="1" applyBorder="1" applyAlignment="1">
      <alignment horizontal="center" vertical="center"/>
    </xf>
    <xf numFmtId="0" fontId="21" fillId="42" borderId="3" xfId="0" applyFont="1" applyFill="1" applyBorder="1" applyAlignment="1">
      <alignment horizontal="center" vertical="center" wrapText="1"/>
    </xf>
    <xf numFmtId="168" fontId="2" fillId="42" borderId="16" xfId="0" applyNumberFormat="1" applyFont="1" applyFill="1" applyBorder="1" applyAlignment="1">
      <alignment horizontal="center" vertical="center"/>
    </xf>
    <xf numFmtId="3" fontId="2" fillId="42" borderId="18" xfId="0" applyNumberFormat="1" applyFont="1" applyFill="1" applyBorder="1" applyAlignment="1">
      <alignment horizontal="center" vertical="center"/>
    </xf>
    <xf numFmtId="167" fontId="4" fillId="42" borderId="14" xfId="0" applyNumberFormat="1" applyFont="1" applyFill="1" applyBorder="1" applyAlignment="1">
      <alignment vertical="center" wrapText="1"/>
    </xf>
    <xf numFmtId="169" fontId="7" fillId="42" borderId="4" xfId="0" applyNumberFormat="1" applyFont="1" applyFill="1" applyBorder="1" applyAlignment="1">
      <alignment horizontal="center" vertical="center"/>
    </xf>
    <xf numFmtId="0" fontId="7" fillId="43" borderId="18" xfId="0" applyFont="1" applyFill="1" applyBorder="1" applyAlignment="1">
      <alignment horizontal="center" vertical="center"/>
    </xf>
    <xf numFmtId="0" fontId="3" fillId="43" borderId="1" xfId="0" applyFont="1" applyFill="1" applyBorder="1" applyAlignment="1">
      <alignment horizontal="center" vertical="center" wrapText="1"/>
    </xf>
    <xf numFmtId="0" fontId="13" fillId="43" borderId="15" xfId="0" applyFont="1" applyFill="1" applyBorder="1" applyAlignment="1">
      <alignment horizontal="center" vertical="center" wrapText="1"/>
    </xf>
    <xf numFmtId="0" fontId="6" fillId="43" borderId="13" xfId="0" applyFont="1" applyFill="1" applyBorder="1" applyAlignment="1">
      <alignment horizontal="center" vertical="center" wrapText="1"/>
    </xf>
    <xf numFmtId="165" fontId="16" fillId="43" borderId="2" xfId="0" applyNumberFormat="1" applyFont="1" applyFill="1" applyBorder="1" applyAlignment="1">
      <alignment horizontal="right" vertical="center" wrapText="1"/>
    </xf>
    <xf numFmtId="3" fontId="18" fillId="43" borderId="4" xfId="0" applyNumberFormat="1" applyFont="1" applyFill="1" applyBorder="1" applyAlignment="1">
      <alignment vertical="center" wrapText="1"/>
    </xf>
    <xf numFmtId="9" fontId="6" fillId="43" borderId="2" xfId="0" applyNumberFormat="1" applyFont="1" applyFill="1" applyBorder="1" applyAlignment="1">
      <alignment horizontal="center" vertical="center"/>
    </xf>
    <xf numFmtId="0" fontId="4" fillId="43" borderId="3" xfId="0" applyFont="1" applyFill="1" applyBorder="1" applyAlignment="1">
      <alignment horizontal="center" vertical="center" wrapText="1"/>
    </xf>
    <xf numFmtId="168" fontId="2" fillId="43" borderId="16" xfId="0" applyNumberFormat="1" applyFont="1" applyFill="1" applyBorder="1" applyAlignment="1">
      <alignment horizontal="center" vertical="center"/>
    </xf>
    <xf numFmtId="3" fontId="2" fillId="43" borderId="18" xfId="0" applyNumberFormat="1" applyFont="1" applyFill="1" applyBorder="1" applyAlignment="1">
      <alignment horizontal="center" vertical="center"/>
    </xf>
    <xf numFmtId="167" fontId="4" fillId="43" borderId="14" xfId="0" applyNumberFormat="1" applyFont="1" applyFill="1" applyBorder="1" applyAlignment="1">
      <alignment vertical="center" wrapText="1"/>
    </xf>
    <xf numFmtId="169" fontId="7" fillId="43" borderId="4" xfId="0" applyNumberFormat="1" applyFont="1" applyFill="1" applyBorder="1" applyAlignment="1">
      <alignment horizontal="center" vertical="center"/>
    </xf>
    <xf numFmtId="0" fontId="7" fillId="44" borderId="18" xfId="0" applyFont="1" applyFill="1" applyBorder="1" applyAlignment="1">
      <alignment horizontal="center" vertical="center"/>
    </xf>
    <xf numFmtId="0" fontId="3" fillId="44" borderId="3" xfId="0" applyFont="1" applyFill="1" applyBorder="1" applyAlignment="1">
      <alignment horizontal="center" vertical="center" wrapText="1"/>
    </xf>
    <xf numFmtId="0" fontId="1" fillId="44" borderId="12" xfId="0" applyFont="1" applyFill="1" applyBorder="1" applyAlignment="1">
      <alignment horizontal="center" vertical="center" wrapText="1"/>
    </xf>
    <xf numFmtId="0" fontId="6" fillId="44" borderId="13" xfId="0" applyFont="1" applyFill="1" applyBorder="1" applyAlignment="1">
      <alignment horizontal="center" vertical="center" wrapText="1"/>
    </xf>
    <xf numFmtId="165" fontId="16" fillId="44" borderId="2" xfId="0" applyNumberFormat="1" applyFont="1" applyFill="1" applyBorder="1" applyAlignment="1">
      <alignment horizontal="right" vertical="center" wrapText="1"/>
    </xf>
    <xf numFmtId="0" fontId="18" fillId="44" borderId="4" xfId="0" applyFont="1" applyFill="1" applyBorder="1" applyAlignment="1">
      <alignment vertical="center" wrapText="1"/>
    </xf>
    <xf numFmtId="9" fontId="6" fillId="44" borderId="2" xfId="0" applyNumberFormat="1" applyFont="1" applyFill="1" applyBorder="1" applyAlignment="1">
      <alignment horizontal="center" vertical="center"/>
    </xf>
    <xf numFmtId="0" fontId="4" fillId="44" borderId="3" xfId="0" applyFont="1" applyFill="1" applyBorder="1" applyAlignment="1">
      <alignment horizontal="center" vertical="center" wrapText="1"/>
    </xf>
    <xf numFmtId="168" fontId="2" fillId="44" borderId="16" xfId="0" applyNumberFormat="1" applyFont="1" applyFill="1" applyBorder="1" applyAlignment="1">
      <alignment horizontal="center" vertical="center"/>
    </xf>
    <xf numFmtId="3" fontId="2" fillId="44" borderId="18" xfId="0" applyNumberFormat="1" applyFont="1" applyFill="1" applyBorder="1" applyAlignment="1">
      <alignment horizontal="center" vertical="center"/>
    </xf>
    <xf numFmtId="167" fontId="4" fillId="44" borderId="14" xfId="0" applyNumberFormat="1" applyFont="1" applyFill="1" applyBorder="1" applyAlignment="1">
      <alignment vertical="center" wrapText="1"/>
    </xf>
    <xf numFmtId="169" fontId="7" fillId="44" borderId="4" xfId="0" applyNumberFormat="1" applyFont="1" applyFill="1" applyBorder="1" applyAlignment="1">
      <alignment horizontal="center" vertical="center"/>
    </xf>
    <xf numFmtId="0" fontId="7" fillId="45" borderId="18" xfId="0" applyFont="1" applyFill="1" applyBorder="1" applyAlignment="1">
      <alignment horizontal="center" vertical="center"/>
    </xf>
    <xf numFmtId="0" fontId="3" fillId="45" borderId="1" xfId="0" applyFont="1" applyFill="1" applyBorder="1" applyAlignment="1">
      <alignment horizontal="center" vertical="center" wrapText="1"/>
    </xf>
    <xf numFmtId="0" fontId="1" fillId="45" borderId="12" xfId="0" applyFont="1" applyFill="1" applyBorder="1" applyAlignment="1">
      <alignment horizontal="center" vertical="center" wrapText="1"/>
    </xf>
    <xf numFmtId="0" fontId="6" fillId="45" borderId="13" xfId="0" applyFont="1" applyFill="1" applyBorder="1" applyAlignment="1">
      <alignment horizontal="center" vertical="center" wrapText="1"/>
    </xf>
    <xf numFmtId="165" fontId="16" fillId="45" borderId="2" xfId="0" applyNumberFormat="1" applyFont="1" applyFill="1" applyBorder="1" applyAlignment="1">
      <alignment horizontal="right" vertical="center" wrapText="1"/>
    </xf>
    <xf numFmtId="3" fontId="18" fillId="45" borderId="4" xfId="0" applyNumberFormat="1" applyFont="1" applyFill="1" applyBorder="1" applyAlignment="1">
      <alignment vertical="center" wrapText="1"/>
    </xf>
    <xf numFmtId="9" fontId="6" fillId="45" borderId="2" xfId="0" applyNumberFormat="1" applyFont="1" applyFill="1" applyBorder="1" applyAlignment="1">
      <alignment horizontal="center" vertical="center"/>
    </xf>
    <xf numFmtId="0" fontId="4" fillId="45" borderId="3" xfId="0" applyFont="1" applyFill="1" applyBorder="1" applyAlignment="1">
      <alignment horizontal="center" vertical="center" wrapText="1"/>
    </xf>
    <xf numFmtId="168" fontId="2" fillId="45" borderId="16" xfId="0" applyNumberFormat="1" applyFont="1" applyFill="1" applyBorder="1" applyAlignment="1">
      <alignment horizontal="center" vertical="center"/>
    </xf>
    <xf numFmtId="3" fontId="2" fillId="45" borderId="18" xfId="0" applyNumberFormat="1" applyFont="1" applyFill="1" applyBorder="1" applyAlignment="1">
      <alignment horizontal="center" vertical="center"/>
    </xf>
    <xf numFmtId="167" fontId="4" fillId="45" borderId="14" xfId="0" applyNumberFormat="1" applyFont="1" applyFill="1" applyBorder="1" applyAlignment="1">
      <alignment vertical="center" wrapText="1"/>
    </xf>
    <xf numFmtId="169" fontId="7" fillId="45" borderId="11" xfId="0" applyNumberFormat="1" applyFont="1" applyFill="1" applyBorder="1" applyAlignment="1">
      <alignment horizontal="center" vertical="center"/>
    </xf>
    <xf numFmtId="0" fontId="7" fillId="46" borderId="18" xfId="0" applyFont="1" applyFill="1" applyBorder="1" applyAlignment="1">
      <alignment horizontal="center" vertical="center"/>
    </xf>
    <xf numFmtId="0" fontId="3" fillId="46" borderId="20" xfId="0" applyFont="1" applyFill="1" applyBorder="1" applyAlignment="1">
      <alignment horizontal="center" vertical="center" wrapText="1"/>
    </xf>
    <xf numFmtId="0" fontId="1" fillId="46" borderId="21" xfId="0" applyFont="1" applyFill="1" applyBorder="1" applyAlignment="1">
      <alignment horizontal="center" vertical="center" wrapText="1"/>
    </xf>
    <xf numFmtId="0" fontId="6" fillId="46" borderId="22" xfId="0" applyFont="1" applyFill="1" applyBorder="1" applyAlignment="1">
      <alignment horizontal="center" vertical="center" wrapText="1"/>
    </xf>
    <xf numFmtId="165" fontId="16" fillId="46" borderId="23" xfId="0" applyNumberFormat="1" applyFont="1" applyFill="1" applyBorder="1" applyAlignment="1">
      <alignment horizontal="right" vertical="center" wrapText="1"/>
    </xf>
    <xf numFmtId="3" fontId="18" fillId="46" borderId="19" xfId="0" applyNumberFormat="1" applyFont="1" applyFill="1" applyBorder="1" applyAlignment="1">
      <alignment vertical="center" wrapText="1"/>
    </xf>
    <xf numFmtId="9" fontId="6" fillId="46" borderId="23" xfId="0" applyNumberFormat="1" applyFont="1" applyFill="1" applyBorder="1" applyAlignment="1">
      <alignment horizontal="center" vertical="center"/>
    </xf>
    <xf numFmtId="0" fontId="4" fillId="46" borderId="24" xfId="0" applyFont="1" applyFill="1" applyBorder="1" applyAlignment="1">
      <alignment horizontal="center" vertical="center" wrapText="1"/>
    </xf>
    <xf numFmtId="168" fontId="2" fillId="46" borderId="25" xfId="0" applyNumberFormat="1" applyFont="1" applyFill="1" applyBorder="1" applyAlignment="1">
      <alignment horizontal="center" vertical="center"/>
    </xf>
    <xf numFmtId="3" fontId="2" fillId="46" borderId="18" xfId="0" applyNumberFormat="1" applyFont="1" applyFill="1" applyBorder="1" applyAlignment="1">
      <alignment horizontal="center" vertical="center"/>
    </xf>
    <xf numFmtId="167" fontId="4" fillId="46" borderId="26" xfId="0" applyNumberFormat="1" applyFont="1" applyFill="1" applyBorder="1" applyAlignment="1">
      <alignment vertical="center" wrapText="1"/>
    </xf>
    <xf numFmtId="169" fontId="7" fillId="46" borderId="19" xfId="0" applyNumberFormat="1" applyFont="1" applyFill="1" applyBorder="1" applyAlignment="1">
      <alignment horizontal="center" vertical="center"/>
    </xf>
    <xf numFmtId="0" fontId="7" fillId="47" borderId="18" xfId="0" applyFont="1" applyFill="1" applyBorder="1" applyAlignment="1">
      <alignment horizontal="center" vertical="center"/>
    </xf>
    <xf numFmtId="0" fontId="3" fillId="47" borderId="1" xfId="0" applyFont="1" applyFill="1" applyBorder="1" applyAlignment="1">
      <alignment horizontal="center" vertical="center" wrapText="1"/>
    </xf>
    <xf numFmtId="0" fontId="1" fillId="47" borderId="12" xfId="0" applyFont="1" applyFill="1" applyBorder="1" applyAlignment="1">
      <alignment horizontal="center" vertical="center" wrapText="1"/>
    </xf>
    <xf numFmtId="0" fontId="6" fillId="47" borderId="13" xfId="0" applyFont="1" applyFill="1" applyBorder="1" applyAlignment="1">
      <alignment horizontal="center" vertical="center" wrapText="1"/>
    </xf>
    <xf numFmtId="165" fontId="16" fillId="47" borderId="2" xfId="0" applyNumberFormat="1" applyFont="1" applyFill="1" applyBorder="1" applyAlignment="1">
      <alignment horizontal="right" vertical="center" wrapText="1"/>
    </xf>
    <xf numFmtId="3" fontId="18" fillId="47" borderId="4" xfId="0" applyNumberFormat="1" applyFont="1" applyFill="1" applyBorder="1" applyAlignment="1">
      <alignment vertical="center" wrapText="1"/>
    </xf>
    <xf numFmtId="9" fontId="6" fillId="47" borderId="2" xfId="0" applyNumberFormat="1" applyFont="1" applyFill="1" applyBorder="1" applyAlignment="1">
      <alignment horizontal="center" vertical="center"/>
    </xf>
    <xf numFmtId="3" fontId="4" fillId="47" borderId="3" xfId="0" applyNumberFormat="1" applyFont="1" applyFill="1" applyBorder="1" applyAlignment="1">
      <alignment horizontal="center" vertical="center" wrapText="1"/>
    </xf>
    <xf numFmtId="168" fontId="2" fillId="47" borderId="16" xfId="0" applyNumberFormat="1" applyFont="1" applyFill="1" applyBorder="1" applyAlignment="1">
      <alignment horizontal="center" vertical="center"/>
    </xf>
    <xf numFmtId="3" fontId="2" fillId="47" borderId="18" xfId="0" applyNumberFormat="1" applyFont="1" applyFill="1" applyBorder="1" applyAlignment="1">
      <alignment horizontal="center" vertical="center"/>
    </xf>
    <xf numFmtId="167" fontId="4" fillId="47" borderId="14" xfId="0" applyNumberFormat="1" applyFont="1" applyFill="1" applyBorder="1" applyAlignment="1">
      <alignment vertical="center" wrapText="1"/>
    </xf>
    <xf numFmtId="169" fontId="7" fillId="47" borderId="4" xfId="0" applyNumberFormat="1" applyFont="1" applyFill="1" applyBorder="1" applyAlignment="1">
      <alignment horizontal="center" vertical="center"/>
    </xf>
    <xf numFmtId="0" fontId="7" fillId="48" borderId="18" xfId="0" applyFont="1" applyFill="1" applyBorder="1" applyAlignment="1">
      <alignment horizontal="center" vertical="center"/>
    </xf>
    <xf numFmtId="0" fontId="3" fillId="48" borderId="1" xfId="0" applyFont="1" applyFill="1" applyBorder="1" applyAlignment="1">
      <alignment horizontal="center" vertical="center" wrapText="1"/>
    </xf>
    <xf numFmtId="0" fontId="1" fillId="48" borderId="12" xfId="0" applyFont="1" applyFill="1" applyBorder="1" applyAlignment="1">
      <alignment horizontal="center" vertical="center" wrapText="1"/>
    </xf>
    <xf numFmtId="0" fontId="6" fillId="48" borderId="13" xfId="0" applyFont="1" applyFill="1" applyBorder="1" applyAlignment="1">
      <alignment horizontal="center" vertical="center" wrapText="1"/>
    </xf>
    <xf numFmtId="165" fontId="16" fillId="48" borderId="2" xfId="0" applyNumberFormat="1" applyFont="1" applyFill="1" applyBorder="1" applyAlignment="1">
      <alignment horizontal="right" vertical="center" wrapText="1"/>
    </xf>
    <xf numFmtId="3" fontId="18" fillId="48" borderId="4" xfId="0" applyNumberFormat="1" applyFont="1" applyFill="1" applyBorder="1" applyAlignment="1">
      <alignment vertical="center" wrapText="1"/>
    </xf>
    <xf numFmtId="9" fontId="6" fillId="48" borderId="2" xfId="0" applyNumberFormat="1" applyFont="1" applyFill="1" applyBorder="1" applyAlignment="1">
      <alignment horizontal="center" vertical="center"/>
    </xf>
    <xf numFmtId="3" fontId="4" fillId="48" borderId="3" xfId="0" applyNumberFormat="1" applyFont="1" applyFill="1" applyBorder="1" applyAlignment="1">
      <alignment horizontal="center" vertical="center" wrapText="1"/>
    </xf>
    <xf numFmtId="168" fontId="2" fillId="48" borderId="16" xfId="0" applyNumberFormat="1" applyFont="1" applyFill="1" applyBorder="1" applyAlignment="1">
      <alignment horizontal="center" vertical="center"/>
    </xf>
    <xf numFmtId="3" fontId="2" fillId="48" borderId="18" xfId="0" applyNumberFormat="1" applyFont="1" applyFill="1" applyBorder="1" applyAlignment="1">
      <alignment horizontal="center" vertical="center"/>
    </xf>
    <xf numFmtId="167" fontId="4" fillId="48" borderId="14" xfId="0" applyNumberFormat="1" applyFont="1" applyFill="1" applyBorder="1" applyAlignment="1">
      <alignment vertical="center" wrapText="1"/>
    </xf>
    <xf numFmtId="169" fontId="7" fillId="48" borderId="4" xfId="0" applyNumberFormat="1" applyFont="1" applyFill="1" applyBorder="1" applyAlignment="1">
      <alignment horizontal="center" vertical="center"/>
    </xf>
    <xf numFmtId="0" fontId="7" fillId="49" borderId="35" xfId="0" applyFont="1" applyFill="1" applyBorder="1" applyAlignment="1">
      <alignment horizontal="center" vertical="center"/>
    </xf>
    <xf numFmtId="0" fontId="3" fillId="49" borderId="1" xfId="0" applyFont="1" applyFill="1" applyBorder="1" applyAlignment="1">
      <alignment horizontal="center" vertical="center" wrapText="1"/>
    </xf>
    <xf numFmtId="0" fontId="1" fillId="49" borderId="12" xfId="0" applyFont="1" applyFill="1" applyBorder="1" applyAlignment="1">
      <alignment horizontal="center" vertical="center" wrapText="1"/>
    </xf>
    <xf numFmtId="0" fontId="6" fillId="49" borderId="13" xfId="0" applyFont="1" applyFill="1" applyBorder="1" applyAlignment="1">
      <alignment horizontal="center" vertical="center" wrapText="1"/>
    </xf>
    <xf numFmtId="165" fontId="16" fillId="49" borderId="2" xfId="0" applyNumberFormat="1" applyFont="1" applyFill="1" applyBorder="1" applyAlignment="1">
      <alignment horizontal="right" vertical="center" wrapText="1"/>
    </xf>
    <xf numFmtId="3" fontId="18" fillId="49" borderId="4" xfId="0" applyNumberFormat="1" applyFont="1" applyFill="1" applyBorder="1" applyAlignment="1">
      <alignment vertical="center" wrapText="1"/>
    </xf>
    <xf numFmtId="9" fontId="6" fillId="49" borderId="2" xfId="0" applyNumberFormat="1" applyFont="1" applyFill="1" applyBorder="1" applyAlignment="1">
      <alignment horizontal="center" vertical="center"/>
    </xf>
    <xf numFmtId="3" fontId="4" fillId="49" borderId="3" xfId="0" applyNumberFormat="1" applyFont="1" applyFill="1" applyBorder="1" applyAlignment="1">
      <alignment horizontal="center" vertical="center" wrapText="1"/>
    </xf>
    <xf numFmtId="168" fontId="2" fillId="49" borderId="16" xfId="0" applyNumberFormat="1" applyFont="1" applyFill="1" applyBorder="1" applyAlignment="1">
      <alignment horizontal="center" vertical="center"/>
    </xf>
    <xf numFmtId="3" fontId="2" fillId="49" borderId="18" xfId="0" applyNumberFormat="1" applyFont="1" applyFill="1" applyBorder="1" applyAlignment="1">
      <alignment horizontal="center" vertical="center"/>
    </xf>
    <xf numFmtId="167" fontId="4" fillId="49" borderId="14" xfId="0" applyNumberFormat="1" applyFont="1" applyFill="1" applyBorder="1" applyAlignment="1">
      <alignment vertical="center" wrapText="1"/>
    </xf>
    <xf numFmtId="169" fontId="7" fillId="49" borderId="4" xfId="0" applyNumberFormat="1" applyFont="1" applyFill="1" applyBorder="1" applyAlignment="1">
      <alignment horizontal="center" vertical="center"/>
    </xf>
    <xf numFmtId="165" fontId="20" fillId="21" borderId="31" xfId="0" applyNumberFormat="1" applyFont="1" applyFill="1" applyBorder="1" applyAlignment="1">
      <alignment horizontal="right" vertical="center" wrapText="1"/>
    </xf>
    <xf numFmtId="165" fontId="20" fillId="22" borderId="2" xfId="0" applyNumberFormat="1" applyFont="1" applyFill="1" applyBorder="1" applyAlignment="1">
      <alignment horizontal="right" vertical="center" wrapText="1"/>
    </xf>
    <xf numFmtId="165" fontId="20" fillId="23" borderId="2" xfId="0" applyNumberFormat="1" applyFont="1" applyFill="1" applyBorder="1" applyAlignment="1">
      <alignment horizontal="right" vertical="center" wrapText="1"/>
    </xf>
    <xf numFmtId="165" fontId="20" fillId="10" borderId="31" xfId="0" applyNumberFormat="1" applyFont="1" applyFill="1" applyBorder="1" applyAlignment="1">
      <alignment horizontal="right" vertical="center" wrapText="1"/>
    </xf>
    <xf numFmtId="165" fontId="20" fillId="24" borderId="31" xfId="0" applyNumberFormat="1" applyFont="1" applyFill="1" applyBorder="1" applyAlignment="1">
      <alignment horizontal="right" vertical="center" wrapText="1"/>
    </xf>
    <xf numFmtId="165" fontId="20" fillId="25" borderId="31" xfId="0" applyNumberFormat="1" applyFont="1" applyFill="1" applyBorder="1" applyAlignment="1">
      <alignment horizontal="right" vertical="center" wrapText="1"/>
    </xf>
    <xf numFmtId="165" fontId="20" fillId="26" borderId="2" xfId="0" applyNumberFormat="1" applyFont="1" applyFill="1" applyBorder="1" applyAlignment="1">
      <alignment horizontal="right" vertical="center" wrapText="1"/>
    </xf>
    <xf numFmtId="165" fontId="20" fillId="27" borderId="2" xfId="0" applyNumberFormat="1" applyFont="1" applyFill="1" applyBorder="1" applyAlignment="1">
      <alignment horizontal="right" vertical="center" wrapText="1"/>
    </xf>
    <xf numFmtId="165" fontId="20" fillId="28" borderId="2" xfId="0" applyNumberFormat="1" applyFont="1" applyFill="1" applyBorder="1" applyAlignment="1">
      <alignment horizontal="right" vertical="center" wrapText="1"/>
    </xf>
    <xf numFmtId="165" fontId="20" fillId="29" borderId="31" xfId="0" applyNumberFormat="1" applyFont="1" applyFill="1" applyBorder="1" applyAlignment="1">
      <alignment horizontal="right" vertical="center" wrapText="1"/>
    </xf>
    <xf numFmtId="165" fontId="20" fillId="30" borderId="31" xfId="0" applyNumberFormat="1" applyFont="1" applyFill="1" applyBorder="1" applyAlignment="1">
      <alignment horizontal="right" vertical="center" wrapText="1"/>
    </xf>
    <xf numFmtId="165" fontId="20" fillId="32" borderId="31" xfId="0" applyNumberFormat="1" applyFont="1" applyFill="1" applyBorder="1" applyAlignment="1">
      <alignment horizontal="right" vertical="center" wrapText="1"/>
    </xf>
    <xf numFmtId="165" fontId="20" fillId="33" borderId="31" xfId="0" applyNumberFormat="1" applyFont="1" applyFill="1" applyBorder="1" applyAlignment="1">
      <alignment horizontal="right" vertical="center" wrapText="1"/>
    </xf>
    <xf numFmtId="165" fontId="20" fillId="34" borderId="2" xfId="0" applyNumberFormat="1" applyFont="1" applyFill="1" applyBorder="1" applyAlignment="1">
      <alignment horizontal="right" vertical="center" wrapText="1"/>
    </xf>
    <xf numFmtId="165" fontId="20" fillId="35" borderId="31" xfId="0" applyNumberFormat="1" applyFont="1" applyFill="1" applyBorder="1" applyAlignment="1">
      <alignment horizontal="right" vertical="center" wrapText="1"/>
    </xf>
    <xf numFmtId="165" fontId="20" fillId="36" borderId="31" xfId="0" applyNumberFormat="1" applyFont="1" applyFill="1" applyBorder="1" applyAlignment="1">
      <alignment horizontal="right" vertical="center" wrapText="1"/>
    </xf>
    <xf numFmtId="165" fontId="20" fillId="37" borderId="31" xfId="0" applyNumberFormat="1" applyFont="1" applyFill="1" applyBorder="1" applyAlignment="1">
      <alignment horizontal="right" vertical="center" wrapText="1"/>
    </xf>
    <xf numFmtId="165" fontId="20" fillId="38" borderId="2" xfId="0" applyNumberFormat="1" applyFont="1" applyFill="1" applyBorder="1" applyAlignment="1">
      <alignment horizontal="right" vertical="center" wrapText="1"/>
    </xf>
    <xf numFmtId="165" fontId="20" fillId="39" borderId="31" xfId="0" applyNumberFormat="1" applyFont="1" applyFill="1" applyBorder="1" applyAlignment="1">
      <alignment horizontal="right" vertical="center" wrapText="1"/>
    </xf>
    <xf numFmtId="165" fontId="20" fillId="40" borderId="31" xfId="0" applyNumberFormat="1" applyFont="1" applyFill="1" applyBorder="1" applyAlignment="1">
      <alignment horizontal="right" vertical="center" wrapText="1"/>
    </xf>
    <xf numFmtId="165" fontId="20" fillId="16" borderId="2" xfId="0" applyNumberFormat="1" applyFont="1" applyFill="1" applyBorder="1" applyAlignment="1">
      <alignment horizontal="right" vertical="center" wrapText="1"/>
    </xf>
    <xf numFmtId="165" fontId="20" fillId="41" borderId="2" xfId="0" applyNumberFormat="1" applyFont="1" applyFill="1" applyBorder="1" applyAlignment="1">
      <alignment horizontal="right" vertical="center" wrapText="1"/>
    </xf>
    <xf numFmtId="165" fontId="20" fillId="42" borderId="2" xfId="0" applyNumberFormat="1" applyFont="1" applyFill="1" applyBorder="1" applyAlignment="1">
      <alignment horizontal="right" vertical="center" wrapText="1"/>
    </xf>
    <xf numFmtId="165" fontId="20" fillId="44" borderId="2" xfId="0" applyNumberFormat="1" applyFont="1" applyFill="1" applyBorder="1" applyAlignment="1">
      <alignment horizontal="right" vertical="center" wrapText="1"/>
    </xf>
    <xf numFmtId="165" fontId="20" fillId="43" borderId="3" xfId="0" applyNumberFormat="1" applyFont="1" applyFill="1" applyBorder="1" applyAlignment="1">
      <alignment horizontal="right" vertical="center" wrapText="1"/>
    </xf>
    <xf numFmtId="165" fontId="20" fillId="45" borderId="8" xfId="0" applyNumberFormat="1" applyFont="1" applyFill="1" applyBorder="1" applyAlignment="1">
      <alignment horizontal="right" vertical="center" wrapText="1"/>
    </xf>
    <xf numFmtId="165" fontId="20" fillId="14" borderId="8" xfId="0" applyNumberFormat="1" applyFont="1" applyFill="1" applyBorder="1" applyAlignment="1">
      <alignment horizontal="right" vertical="center" wrapText="1"/>
    </xf>
    <xf numFmtId="165" fontId="20" fillId="12" borderId="8" xfId="0" applyNumberFormat="1" applyFont="1" applyFill="1" applyBorder="1" applyAlignment="1">
      <alignment horizontal="right" vertical="center" wrapText="1"/>
    </xf>
    <xf numFmtId="165" fontId="20" fillId="48" borderId="2" xfId="0" applyNumberFormat="1" applyFont="1" applyFill="1" applyBorder="1" applyAlignment="1">
      <alignment horizontal="right" vertical="center" wrapText="1"/>
    </xf>
    <xf numFmtId="165" fontId="20" fillId="47" borderId="2" xfId="0" applyNumberFormat="1" applyFont="1" applyFill="1" applyBorder="1" applyAlignment="1">
      <alignment horizontal="right" vertical="center" wrapText="1"/>
    </xf>
    <xf numFmtId="165" fontId="20" fillId="17" borderId="2" xfId="0" applyNumberFormat="1" applyFont="1" applyFill="1" applyBorder="1" applyAlignment="1">
      <alignment horizontal="right" vertical="center" wrapText="1"/>
    </xf>
    <xf numFmtId="165" fontId="20" fillId="49" borderId="2" xfId="0" applyNumberFormat="1" applyFont="1" applyFill="1" applyBorder="1" applyAlignment="1">
      <alignment horizontal="right" vertical="center" wrapText="1"/>
    </xf>
    <xf numFmtId="165" fontId="20" fillId="46" borderId="23" xfId="0" applyNumberFormat="1" applyFont="1" applyFill="1" applyBorder="1" applyAlignment="1">
      <alignment horizontal="right" vertical="center" wrapText="1"/>
    </xf>
    <xf numFmtId="0" fontId="16" fillId="37" borderId="4" xfId="0" applyFont="1" applyFill="1" applyBorder="1" applyAlignment="1">
      <alignment horizontal="center" vertical="center"/>
    </xf>
    <xf numFmtId="0" fontId="16" fillId="35" borderId="4" xfId="0" applyFont="1" applyFill="1" applyBorder="1" applyAlignment="1">
      <alignment horizontal="center" vertical="center"/>
    </xf>
    <xf numFmtId="0" fontId="16" fillId="16" borderId="4" xfId="0" applyFont="1" applyFill="1" applyBorder="1" applyAlignment="1">
      <alignment horizontal="center" vertical="center"/>
    </xf>
    <xf numFmtId="0" fontId="16" fillId="44" borderId="4" xfId="0" applyFont="1" applyFill="1" applyBorder="1" applyAlignment="1">
      <alignment horizontal="center" vertical="center"/>
    </xf>
    <xf numFmtId="165" fontId="20" fillId="2" borderId="1" xfId="0" applyNumberFormat="1" applyFont="1" applyFill="1" applyBorder="1" applyAlignment="1">
      <alignment horizontal="right" vertical="center" wrapText="1"/>
    </xf>
    <xf numFmtId="165" fontId="24" fillId="2" borderId="1" xfId="0" applyNumberFormat="1" applyFont="1" applyFill="1" applyBorder="1" applyAlignment="1">
      <alignment horizontal="right" vertical="center" wrapText="1"/>
    </xf>
    <xf numFmtId="0" fontId="16" fillId="40" borderId="4" xfId="0" applyFont="1" applyFill="1" applyBorder="1" applyAlignment="1">
      <alignment horizontal="center" vertical="center"/>
    </xf>
    <xf numFmtId="0" fontId="16" fillId="25" borderId="4" xfId="0" applyFont="1" applyFill="1" applyBorder="1" applyAlignment="1">
      <alignment horizontal="center" vertical="center"/>
    </xf>
    <xf numFmtId="0" fontId="16" fillId="18" borderId="4" xfId="0" applyFont="1" applyFill="1" applyBorder="1" applyAlignment="1">
      <alignment horizontal="center" vertical="center"/>
    </xf>
    <xf numFmtId="0" fontId="16" fillId="32" borderId="4" xfId="0" applyFont="1" applyFill="1" applyBorder="1" applyAlignment="1">
      <alignment horizontal="center" vertical="center"/>
    </xf>
    <xf numFmtId="0" fontId="16" fillId="34" borderId="4" xfId="0" applyFont="1" applyFill="1" applyBorder="1" applyAlignment="1">
      <alignment horizontal="center" vertical="center"/>
    </xf>
    <xf numFmtId="0" fontId="16" fillId="46" borderId="19" xfId="0" applyFont="1" applyFill="1" applyBorder="1" applyAlignment="1">
      <alignment horizontal="center" vertical="center"/>
    </xf>
    <xf numFmtId="0" fontId="16" fillId="24" borderId="4" xfId="0" applyFont="1" applyFill="1" applyBorder="1" applyAlignment="1">
      <alignment horizontal="center" vertical="center"/>
    </xf>
    <xf numFmtId="0" fontId="16" fillId="22" borderId="4" xfId="0" applyFont="1" applyFill="1" applyBorder="1" applyAlignment="1">
      <alignment horizontal="center" vertical="center"/>
    </xf>
    <xf numFmtId="0" fontId="16" fillId="21" borderId="4" xfId="0" applyFont="1" applyFill="1" applyBorder="1" applyAlignment="1">
      <alignment horizontal="center" vertical="center"/>
    </xf>
    <xf numFmtId="0" fontId="16" fillId="10" borderId="4" xfId="0" applyFont="1" applyFill="1" applyBorder="1" applyAlignment="1">
      <alignment horizontal="center" vertical="center"/>
    </xf>
    <xf numFmtId="0" fontId="16" fillId="27" borderId="4" xfId="0" applyFont="1" applyFill="1" applyBorder="1" applyAlignment="1">
      <alignment horizontal="center" vertical="center"/>
    </xf>
    <xf numFmtId="0" fontId="16" fillId="30" borderId="4" xfId="0" applyFont="1" applyFill="1" applyBorder="1" applyAlignment="1">
      <alignment horizontal="center" vertical="center"/>
    </xf>
    <xf numFmtId="0" fontId="16" fillId="29" borderId="4" xfId="0" applyFont="1" applyFill="1" applyBorder="1" applyAlignment="1">
      <alignment horizontal="center" vertical="center"/>
    </xf>
    <xf numFmtId="0" fontId="16" fillId="23" borderId="4" xfId="0" applyFont="1" applyFill="1" applyBorder="1" applyAlignment="1">
      <alignment horizontal="center" vertical="center"/>
    </xf>
    <xf numFmtId="0" fontId="16" fillId="26" borderId="4" xfId="0" applyFont="1" applyFill="1" applyBorder="1" applyAlignment="1">
      <alignment horizontal="center" vertical="center"/>
    </xf>
    <xf numFmtId="0" fontId="16" fillId="42" borderId="4" xfId="0" applyFont="1" applyFill="1" applyBorder="1" applyAlignment="1">
      <alignment horizontal="center" vertical="center"/>
    </xf>
    <xf numFmtId="0" fontId="16" fillId="12" borderId="4" xfId="0" applyFont="1" applyFill="1" applyBorder="1" applyAlignment="1">
      <alignment horizontal="center" vertical="center"/>
    </xf>
    <xf numFmtId="0" fontId="16" fillId="17" borderId="30" xfId="0" applyFont="1" applyFill="1" applyBorder="1" applyAlignment="1">
      <alignment horizontal="center" vertical="center"/>
    </xf>
    <xf numFmtId="0" fontId="16" fillId="11" borderId="4" xfId="0" applyFont="1" applyFill="1" applyBorder="1" applyAlignment="1">
      <alignment horizontal="center" vertical="center"/>
    </xf>
    <xf numFmtId="0" fontId="16" fillId="28" borderId="4" xfId="0" applyFont="1" applyFill="1" applyBorder="1" applyAlignment="1">
      <alignment horizontal="center" vertical="center"/>
    </xf>
    <xf numFmtId="0" fontId="16" fillId="14" borderId="4" xfId="0" applyFont="1" applyFill="1" applyBorder="1" applyAlignment="1">
      <alignment horizontal="center" vertical="center"/>
    </xf>
    <xf numFmtId="0" fontId="16" fillId="45" borderId="4" xfId="0" applyFont="1" applyFill="1" applyBorder="1" applyAlignment="1">
      <alignment horizontal="center" vertical="center"/>
    </xf>
    <xf numFmtId="0" fontId="16" fillId="41" borderId="4" xfId="0" applyFont="1" applyFill="1" applyBorder="1" applyAlignment="1">
      <alignment horizontal="center" vertical="center"/>
    </xf>
    <xf numFmtId="0" fontId="16" fillId="31" borderId="4" xfId="0" applyFont="1" applyFill="1" applyBorder="1" applyAlignment="1">
      <alignment horizontal="center" vertical="center"/>
    </xf>
    <xf numFmtId="0" fontId="16" fillId="19" borderId="4" xfId="0" applyFont="1" applyFill="1" applyBorder="1" applyAlignment="1">
      <alignment horizontal="center" vertical="center"/>
    </xf>
    <xf numFmtId="0" fontId="16" fillId="20" borderId="11" xfId="0" applyFont="1" applyFill="1" applyBorder="1" applyAlignment="1">
      <alignment horizontal="center" vertical="center"/>
    </xf>
    <xf numFmtId="0" fontId="16" fillId="33" borderId="4" xfId="0" applyFont="1" applyFill="1" applyBorder="1" applyAlignment="1">
      <alignment horizontal="center" vertical="center"/>
    </xf>
    <xf numFmtId="0" fontId="16" fillId="49" borderId="4" xfId="0" applyFont="1" applyFill="1" applyBorder="1" applyAlignment="1">
      <alignment horizontal="center" vertical="center"/>
    </xf>
    <xf numFmtId="0" fontId="16" fillId="36" borderId="4" xfId="0" applyFont="1" applyFill="1" applyBorder="1" applyAlignment="1">
      <alignment horizontal="center" vertical="center"/>
    </xf>
    <xf numFmtId="0" fontId="16" fillId="48" borderId="4" xfId="0" applyFont="1" applyFill="1" applyBorder="1" applyAlignment="1">
      <alignment horizontal="center" vertical="center"/>
    </xf>
    <xf numFmtId="0" fontId="16" fillId="47" borderId="4" xfId="0" applyFont="1" applyFill="1" applyBorder="1" applyAlignment="1">
      <alignment horizontal="center" vertical="center"/>
    </xf>
    <xf numFmtId="0" fontId="16" fillId="38" borderId="4" xfId="0" applyFont="1" applyFill="1" applyBorder="1" applyAlignment="1">
      <alignment horizontal="center" vertical="center"/>
    </xf>
    <xf numFmtId="0" fontId="16" fillId="43" borderId="4" xfId="0" applyFont="1" applyFill="1" applyBorder="1" applyAlignment="1">
      <alignment horizontal="center" vertical="center"/>
    </xf>
    <xf numFmtId="0" fontId="16" fillId="15" borderId="4" xfId="0" applyFont="1" applyFill="1" applyBorder="1" applyAlignment="1">
      <alignment horizontal="center" vertical="center"/>
    </xf>
    <xf numFmtId="0" fontId="35" fillId="50" borderId="0" xfId="0" applyFont="1" applyFill="1" applyBorder="1" applyAlignment="1">
      <alignment horizontal="center" vertical="center"/>
    </xf>
    <xf numFmtId="0" fontId="31" fillId="50" borderId="0" xfId="0" applyFont="1" applyFill="1" applyBorder="1" applyAlignment="1">
      <alignment horizontal="center" vertical="center"/>
    </xf>
    <xf numFmtId="0" fontId="15" fillId="50" borderId="0" xfId="0" applyFont="1" applyFill="1" applyBorder="1" applyAlignment="1">
      <alignment horizontal="center" vertical="center" wrapText="1"/>
    </xf>
    <xf numFmtId="0" fontId="17" fillId="50" borderId="36" xfId="0" applyFont="1" applyFill="1" applyBorder="1" applyAlignment="1">
      <alignment horizontal="center" vertical="center" wrapText="1"/>
    </xf>
    <xf numFmtId="0" fontId="33" fillId="50" borderId="0" xfId="0" applyFont="1" applyFill="1" applyBorder="1" applyAlignment="1">
      <alignment horizontal="center" vertical="center" wrapText="1"/>
    </xf>
    <xf numFmtId="0" fontId="28" fillId="50" borderId="0" xfId="0" applyFont="1" applyFill="1" applyBorder="1" applyAlignment="1">
      <alignment horizontal="center" vertical="center" wrapText="1"/>
    </xf>
    <xf numFmtId="9" fontId="27" fillId="50" borderId="0" xfId="0" applyNumberFormat="1" applyFont="1" applyFill="1" applyBorder="1" applyAlignment="1">
      <alignment horizontal="center" vertical="center"/>
    </xf>
    <xf numFmtId="0" fontId="10" fillId="50" borderId="0" xfId="0" applyFont="1" applyFill="1" applyBorder="1" applyAlignment="1">
      <alignment horizontal="left"/>
    </xf>
    <xf numFmtId="0" fontId="4" fillId="50" borderId="0" xfId="0" applyFont="1" applyFill="1" applyBorder="1" applyAlignment="1">
      <alignment horizontal="left" vertical="center" wrapText="1"/>
    </xf>
    <xf numFmtId="0" fontId="4" fillId="50" borderId="0" xfId="0" applyFont="1" applyFill="1" applyBorder="1" applyAlignment="1">
      <alignment horizontal="left" vertical="center"/>
    </xf>
    <xf numFmtId="0" fontId="17" fillId="50" borderId="0" xfId="0" applyFont="1" applyFill="1" applyBorder="1" applyAlignment="1">
      <alignment horizontal="left" vertical="center" wrapText="1"/>
    </xf>
    <xf numFmtId="0" fontId="16" fillId="50" borderId="81" xfId="0" applyFont="1" applyFill="1" applyBorder="1" applyAlignment="1">
      <alignment horizontal="center" vertical="center"/>
    </xf>
    <xf numFmtId="0" fontId="9" fillId="50" borderId="0" xfId="0" applyFont="1" applyFill="1" applyBorder="1"/>
    <xf numFmtId="0" fontId="30" fillId="39" borderId="4" xfId="0" applyFont="1" applyFill="1" applyBorder="1" applyAlignment="1">
      <alignment horizontal="center" vertical="center"/>
    </xf>
    <xf numFmtId="0" fontId="31" fillId="51" borderId="71" xfId="0" applyFont="1" applyFill="1" applyBorder="1" applyAlignment="1">
      <alignment horizontal="center" vertical="center"/>
    </xf>
    <xf numFmtId="0" fontId="31" fillId="51" borderId="72" xfId="0" applyFont="1" applyFill="1" applyBorder="1" applyAlignment="1">
      <alignment horizontal="center" vertical="center"/>
    </xf>
    <xf numFmtId="0" fontId="31" fillId="51" borderId="73" xfId="0" applyFont="1" applyFill="1" applyBorder="1" applyAlignment="1">
      <alignment horizontal="center" vertical="center"/>
    </xf>
    <xf numFmtId="0" fontId="4" fillId="0" borderId="43" xfId="0" applyFont="1" applyFill="1" applyBorder="1" applyAlignment="1">
      <alignment horizontal="left" vertical="center" wrapText="1"/>
    </xf>
    <xf numFmtId="0" fontId="4" fillId="0" borderId="44" xfId="0" applyFont="1" applyFill="1" applyBorder="1" applyAlignment="1">
      <alignment horizontal="left" vertical="center"/>
    </xf>
    <xf numFmtId="0" fontId="4" fillId="0" borderId="45" xfId="0" applyFont="1" applyFill="1" applyBorder="1" applyAlignment="1">
      <alignment horizontal="left" vertical="center"/>
    </xf>
    <xf numFmtId="0" fontId="17" fillId="0" borderId="43" xfId="0" applyFont="1" applyFill="1" applyBorder="1" applyAlignment="1">
      <alignment horizontal="left" vertical="center" wrapText="1"/>
    </xf>
    <xf numFmtId="0" fontId="17" fillId="0" borderId="44" xfId="0" applyFont="1" applyFill="1" applyBorder="1" applyAlignment="1">
      <alignment horizontal="left" vertical="center" wrapText="1"/>
    </xf>
    <xf numFmtId="0" fontId="17" fillId="0" borderId="45" xfId="0" applyFont="1" applyFill="1" applyBorder="1" applyAlignment="1">
      <alignment horizontal="left" vertical="center" wrapText="1"/>
    </xf>
    <xf numFmtId="0" fontId="12" fillId="13" borderId="60" xfId="0" applyFont="1" applyFill="1" applyBorder="1" applyAlignment="1">
      <alignment horizontal="center" vertical="center" wrapText="1"/>
    </xf>
    <xf numFmtId="0" fontId="12" fillId="13" borderId="61" xfId="0" applyFont="1" applyFill="1" applyBorder="1" applyAlignment="1">
      <alignment horizontal="center" vertical="center" wrapText="1"/>
    </xf>
    <xf numFmtId="0" fontId="12" fillId="13" borderId="62" xfId="0" applyFont="1" applyFill="1" applyBorder="1" applyAlignment="1">
      <alignment horizontal="center" vertical="center" wrapText="1"/>
    </xf>
    <xf numFmtId="0" fontId="12" fillId="13" borderId="40" xfId="0" applyFont="1" applyFill="1" applyBorder="1" applyAlignment="1">
      <alignment horizontal="center" vertical="center" wrapText="1"/>
    </xf>
    <xf numFmtId="0" fontId="12" fillId="13" borderId="41" xfId="0" applyFont="1" applyFill="1" applyBorder="1" applyAlignment="1">
      <alignment horizontal="center" vertical="center" wrapText="1"/>
    </xf>
    <xf numFmtId="0" fontId="12" fillId="13" borderId="42" xfId="0" applyFont="1" applyFill="1" applyBorder="1" applyAlignment="1">
      <alignment horizontal="center" vertical="center" wrapText="1"/>
    </xf>
    <xf numFmtId="0" fontId="15" fillId="0" borderId="51" xfId="0" applyFont="1" applyFill="1" applyBorder="1" applyAlignment="1">
      <alignment horizontal="center" vertical="center" wrapText="1"/>
    </xf>
    <xf numFmtId="0" fontId="15" fillId="0" borderId="74"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75" xfId="0" applyFont="1" applyFill="1" applyBorder="1" applyAlignment="1">
      <alignment horizontal="center" vertical="center" wrapText="1"/>
    </xf>
    <xf numFmtId="0" fontId="15" fillId="0" borderId="76" xfId="0" applyFont="1" applyFill="1" applyBorder="1" applyAlignment="1">
      <alignment horizontal="center" vertical="center" wrapText="1"/>
    </xf>
    <xf numFmtId="0" fontId="15" fillId="0" borderId="77" xfId="0" applyFont="1" applyFill="1" applyBorder="1" applyAlignment="1">
      <alignment horizontal="center" vertical="center" wrapText="1"/>
    </xf>
    <xf numFmtId="0" fontId="24" fillId="0" borderId="64" xfId="0" applyFont="1" applyFill="1" applyBorder="1" applyAlignment="1">
      <alignment horizontal="center" vertical="center" wrapText="1"/>
    </xf>
    <xf numFmtId="0" fontId="18" fillId="0" borderId="65"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37" xfId="0" applyFont="1" applyFill="1" applyBorder="1" applyAlignment="1">
      <alignment horizontal="center" vertical="center" wrapText="1"/>
    </xf>
    <xf numFmtId="0" fontId="15" fillId="0" borderId="66" xfId="0" applyFont="1" applyFill="1" applyBorder="1" applyAlignment="1">
      <alignment horizontal="center" vertical="center" wrapText="1"/>
    </xf>
    <xf numFmtId="0" fontId="15" fillId="0" borderId="67" xfId="0" applyFont="1" applyFill="1" applyBorder="1" applyAlignment="1">
      <alignment horizontal="center" vertical="center" wrapText="1"/>
    </xf>
    <xf numFmtId="0" fontId="20" fillId="0" borderId="68"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15" fillId="0" borderId="69" xfId="0" applyFont="1" applyFill="1" applyBorder="1" applyAlignment="1">
      <alignment horizontal="center" vertical="center" wrapText="1"/>
    </xf>
    <xf numFmtId="0" fontId="15" fillId="0" borderId="70" xfId="0" applyFont="1" applyFill="1" applyBorder="1" applyAlignment="1">
      <alignment horizontal="center" vertical="center" wrapText="1"/>
    </xf>
    <xf numFmtId="167" fontId="18" fillId="0" borderId="64" xfId="0" applyNumberFormat="1" applyFont="1" applyFill="1" applyBorder="1" applyAlignment="1">
      <alignment horizontal="center" vertical="center" wrapText="1"/>
    </xf>
    <xf numFmtId="167" fontId="15" fillId="0" borderId="68" xfId="0" applyNumberFormat="1" applyFont="1" applyFill="1" applyBorder="1" applyAlignment="1">
      <alignment horizontal="center" vertical="center" wrapText="1"/>
    </xf>
    <xf numFmtId="167" fontId="15" fillId="0" borderId="22" xfId="0" applyNumberFormat="1" applyFont="1" applyFill="1" applyBorder="1" applyAlignment="1">
      <alignment horizontal="center" vertical="center" wrapText="1"/>
    </xf>
    <xf numFmtId="167" fontId="15"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0" fontId="30" fillId="9" borderId="47" xfId="0" applyFont="1" applyFill="1" applyBorder="1" applyAlignment="1">
      <alignment horizontal="left" vertical="center" wrapText="1"/>
    </xf>
    <xf numFmtId="0" fontId="30" fillId="9" borderId="54" xfId="0" applyFont="1" applyFill="1" applyBorder="1" applyAlignment="1">
      <alignment horizontal="left" vertical="center" wrapText="1"/>
    </xf>
    <xf numFmtId="0" fontId="4" fillId="0" borderId="44"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12" fillId="10" borderId="48" xfId="0" applyFont="1" applyFill="1" applyBorder="1" applyAlignment="1">
      <alignment horizontal="center" vertical="center" wrapText="1"/>
    </xf>
    <xf numFmtId="0" fontId="12" fillId="10" borderId="49" xfId="0" applyFont="1" applyFill="1" applyBorder="1" applyAlignment="1">
      <alignment horizontal="center" vertical="center" wrapText="1"/>
    </xf>
    <xf numFmtId="0" fontId="12" fillId="10" borderId="50" xfId="0" applyFont="1" applyFill="1" applyBorder="1" applyAlignment="1">
      <alignment horizontal="center" vertical="center" wrapText="1"/>
    </xf>
    <xf numFmtId="0" fontId="28" fillId="13" borderId="60" xfId="0" applyFont="1" applyFill="1" applyBorder="1" applyAlignment="1">
      <alignment horizontal="center" vertical="center" wrapText="1"/>
    </xf>
    <xf numFmtId="0" fontId="28" fillId="13" borderId="61" xfId="0" applyFont="1" applyFill="1" applyBorder="1" applyAlignment="1">
      <alignment horizontal="center" vertical="center" wrapText="1"/>
    </xf>
    <xf numFmtId="0" fontId="28" fillId="13" borderId="62" xfId="0" applyFont="1" applyFill="1" applyBorder="1" applyAlignment="1">
      <alignment horizontal="center" vertical="center" wrapText="1"/>
    </xf>
    <xf numFmtId="0" fontId="28" fillId="13" borderId="51" xfId="0" applyFont="1" applyFill="1" applyBorder="1" applyAlignment="1">
      <alignment horizontal="center" vertical="center" wrapText="1"/>
    </xf>
    <xf numFmtId="0" fontId="28" fillId="13" borderId="63" xfId="0" applyFont="1" applyFill="1" applyBorder="1" applyAlignment="1">
      <alignment horizontal="center" vertical="center" wrapText="1"/>
    </xf>
    <xf numFmtId="0" fontId="28" fillId="13" borderId="8" xfId="0" applyFont="1" applyFill="1" applyBorder="1" applyAlignment="1">
      <alignment horizontal="center" vertical="center" wrapText="1"/>
    </xf>
    <xf numFmtId="0" fontId="28" fillId="13" borderId="10" xfId="0" applyFont="1" applyFill="1" applyBorder="1" applyAlignment="1">
      <alignment horizontal="center" vertical="center" wrapText="1"/>
    </xf>
    <xf numFmtId="165" fontId="18" fillId="13" borderId="40" xfId="0" applyNumberFormat="1" applyFont="1" applyFill="1" applyBorder="1" applyAlignment="1">
      <alignment horizontal="center" vertical="center" wrapText="1"/>
    </xf>
    <xf numFmtId="165" fontId="18" fillId="13" borderId="41" xfId="0" applyNumberFormat="1" applyFont="1" applyFill="1" applyBorder="1" applyAlignment="1">
      <alignment horizontal="center" vertical="center" wrapText="1"/>
    </xf>
    <xf numFmtId="165" fontId="18" fillId="13" borderId="42" xfId="0" applyNumberFormat="1" applyFont="1" applyFill="1" applyBorder="1" applyAlignment="1">
      <alignment horizontal="center" vertical="center" wrapText="1"/>
    </xf>
    <xf numFmtId="9" fontId="27" fillId="9" borderId="46" xfId="0" applyNumberFormat="1" applyFont="1" applyFill="1" applyBorder="1" applyAlignment="1">
      <alignment horizontal="center" vertical="center"/>
    </xf>
    <xf numFmtId="9" fontId="27" fillId="9" borderId="58" xfId="0" applyNumberFormat="1" applyFont="1" applyFill="1" applyBorder="1" applyAlignment="1">
      <alignment horizontal="center" vertical="center"/>
    </xf>
    <xf numFmtId="0" fontId="33" fillId="52" borderId="78" xfId="0" applyFont="1" applyFill="1" applyBorder="1" applyAlignment="1">
      <alignment horizontal="center" vertical="center" wrapText="1"/>
    </xf>
    <xf numFmtId="0" fontId="33" fillId="52" borderId="79" xfId="0" applyFont="1" applyFill="1" applyBorder="1" applyAlignment="1">
      <alignment horizontal="center" vertical="center" wrapText="1"/>
    </xf>
    <xf numFmtId="0" fontId="33" fillId="52" borderId="80" xfId="0" applyFont="1" applyFill="1" applyBorder="1" applyAlignment="1">
      <alignment horizontal="center" vertical="center" wrapText="1"/>
    </xf>
    <xf numFmtId="0" fontId="25" fillId="53" borderId="2" xfId="0" applyFont="1" applyFill="1" applyBorder="1" applyAlignment="1">
      <alignment horizontal="center" vertical="center"/>
    </xf>
    <xf numFmtId="0" fontId="35" fillId="53" borderId="1" xfId="0" applyFont="1" applyFill="1" applyBorder="1" applyAlignment="1">
      <alignment horizontal="center" vertical="center"/>
    </xf>
    <xf numFmtId="0" fontId="35" fillId="53" borderId="4" xfId="0" applyFont="1" applyFill="1" applyBorder="1" applyAlignment="1">
      <alignment horizontal="center" vertical="center"/>
    </xf>
    <xf numFmtId="0" fontId="15" fillId="0" borderId="38"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4" fillId="0" borderId="40" xfId="0" applyFont="1" applyFill="1" applyBorder="1" applyAlignment="1">
      <alignment horizontal="left" vertical="center" wrapText="1"/>
    </xf>
    <xf numFmtId="0" fontId="4" fillId="0" borderId="41" xfId="0" applyFont="1" applyFill="1" applyBorder="1" applyAlignment="1">
      <alignment horizontal="left" vertical="center"/>
    </xf>
    <xf numFmtId="0" fontId="4" fillId="0" borderId="42" xfId="0" applyFont="1" applyFill="1" applyBorder="1" applyAlignment="1">
      <alignment horizontal="left" vertical="center"/>
    </xf>
    <xf numFmtId="0" fontId="30" fillId="10" borderId="49" xfId="0" applyFont="1" applyFill="1" applyBorder="1" applyAlignment="1">
      <alignment horizontal="left" vertical="center" wrapText="1"/>
    </xf>
    <xf numFmtId="0" fontId="30" fillId="10" borderId="50" xfId="0" applyFont="1" applyFill="1" applyBorder="1" applyAlignment="1">
      <alignment horizontal="left" vertical="center" wrapText="1"/>
    </xf>
    <xf numFmtId="0" fontId="10" fillId="0" borderId="51" xfId="0" applyFont="1" applyFill="1" applyBorder="1" applyAlignment="1">
      <alignment horizontal="left"/>
    </xf>
    <xf numFmtId="0" fontId="10" fillId="0" borderId="52" xfId="0" applyFont="1" applyFill="1" applyBorder="1" applyAlignment="1">
      <alignment horizontal="left"/>
    </xf>
    <xf numFmtId="0" fontId="10" fillId="0" borderId="53" xfId="0" applyFont="1" applyFill="1" applyBorder="1" applyAlignment="1">
      <alignment horizontal="left"/>
    </xf>
    <xf numFmtId="0" fontId="12" fillId="9" borderId="55" xfId="0" applyFont="1" applyFill="1" applyBorder="1" applyAlignment="1">
      <alignment horizontal="center" vertical="center" wrapText="1"/>
    </xf>
    <xf numFmtId="0" fontId="12" fillId="9" borderId="56" xfId="0" applyFont="1" applyFill="1" applyBorder="1" applyAlignment="1">
      <alignment horizontal="center" vertical="center" wrapText="1"/>
    </xf>
    <xf numFmtId="0" fontId="12" fillId="9" borderId="57" xfId="0" applyFont="1" applyFill="1" applyBorder="1" applyAlignment="1">
      <alignment horizontal="center" vertical="center" wrapText="1"/>
    </xf>
    <xf numFmtId="9" fontId="27" fillId="10" borderId="48" xfId="0" applyNumberFormat="1" applyFont="1" applyFill="1" applyBorder="1" applyAlignment="1">
      <alignment horizontal="center" vertical="center"/>
    </xf>
    <xf numFmtId="9" fontId="27" fillId="10" borderId="59" xfId="0" applyNumberFormat="1" applyFont="1" applyFill="1" applyBorder="1" applyAlignment="1">
      <alignment horizontal="center" vertical="center"/>
    </xf>
    <xf numFmtId="167" fontId="16" fillId="9" borderId="46" xfId="0" applyNumberFormat="1" applyFont="1" applyFill="1" applyBorder="1" applyAlignment="1">
      <alignment horizontal="right" vertical="center"/>
    </xf>
    <xf numFmtId="167" fontId="16" fillId="9" borderId="47" xfId="0" applyNumberFormat="1" applyFont="1" applyFill="1" applyBorder="1" applyAlignment="1">
      <alignment horizontal="right" vertical="center"/>
    </xf>
    <xf numFmtId="167" fontId="16" fillId="10" borderId="48" xfId="0" applyNumberFormat="1" applyFont="1" applyFill="1" applyBorder="1" applyAlignment="1">
      <alignment horizontal="right" vertical="center"/>
    </xf>
    <xf numFmtId="167" fontId="16" fillId="10" borderId="49" xfId="0" applyNumberFormat="1" applyFont="1" applyFill="1" applyBorder="1" applyAlignment="1">
      <alignment horizontal="right" vertical="center"/>
    </xf>
    <xf numFmtId="166" fontId="16" fillId="9" borderId="46" xfId="0" applyNumberFormat="1" applyFont="1" applyFill="1" applyBorder="1" applyAlignment="1">
      <alignment horizontal="right" vertical="center" wrapText="1"/>
    </xf>
    <xf numFmtId="166" fontId="16" fillId="9" borderId="47" xfId="0" applyNumberFormat="1" applyFont="1" applyFill="1" applyBorder="1" applyAlignment="1">
      <alignment horizontal="right" vertical="center" wrapText="1"/>
    </xf>
    <xf numFmtId="166" fontId="16" fillId="10" borderId="48" xfId="0" applyNumberFormat="1" applyFont="1" applyFill="1" applyBorder="1" applyAlignment="1">
      <alignment horizontal="right" vertical="center" wrapText="1"/>
    </xf>
    <xf numFmtId="166" fontId="16" fillId="10" borderId="49"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colors>
    <mruColors>
      <color rgb="FFEDF6F9"/>
      <color rgb="FFE5F3F7"/>
      <color rgb="FF2FF187"/>
      <color rgb="FFA6F8CB"/>
      <color rgb="FF6BF5A9"/>
      <color rgb="FF4FF399"/>
      <color rgb="FF37F18B"/>
      <color rgb="FF19EF7A"/>
      <color rgb="FF10E671"/>
      <color rgb="FFD1D1D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6</xdr:row>
      <xdr:rowOff>257175</xdr:rowOff>
    </xdr:from>
    <xdr:to>
      <xdr:col>7</xdr:col>
      <xdr:colOff>942975</xdr:colOff>
      <xdr:row>6</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5</xdr:row>
      <xdr:rowOff>0</xdr:rowOff>
    </xdr:from>
    <xdr:to>
      <xdr:col>7</xdr:col>
      <xdr:colOff>904875</xdr:colOff>
      <xdr:row>5</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219075</xdr:rowOff>
    </xdr:from>
    <xdr:to>
      <xdr:col>7</xdr:col>
      <xdr:colOff>923925</xdr:colOff>
      <xdr:row>4</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15</xdr:row>
      <xdr:rowOff>238125</xdr:rowOff>
    </xdr:from>
    <xdr:to>
      <xdr:col>7</xdr:col>
      <xdr:colOff>952500</xdr:colOff>
      <xdr:row>15</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42</xdr:row>
      <xdr:rowOff>0</xdr:rowOff>
    </xdr:from>
    <xdr:to>
      <xdr:col>7</xdr:col>
      <xdr:colOff>952500</xdr:colOff>
      <xdr:row>42</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8</xdr:row>
      <xdr:rowOff>219075</xdr:rowOff>
    </xdr:from>
    <xdr:to>
      <xdr:col>7</xdr:col>
      <xdr:colOff>923925</xdr:colOff>
      <xdr:row>8</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952500</xdr:colOff>
      <xdr:row>32</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34</xdr:row>
      <xdr:rowOff>238125</xdr:rowOff>
    </xdr:from>
    <xdr:to>
      <xdr:col>7</xdr:col>
      <xdr:colOff>923925</xdr:colOff>
      <xdr:row>34</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35</xdr:row>
      <xdr:rowOff>257175</xdr:rowOff>
    </xdr:from>
    <xdr:to>
      <xdr:col>7</xdr:col>
      <xdr:colOff>962025</xdr:colOff>
      <xdr:row>35</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36</xdr:row>
      <xdr:rowOff>228600</xdr:rowOff>
    </xdr:from>
    <xdr:to>
      <xdr:col>7</xdr:col>
      <xdr:colOff>952500</xdr:colOff>
      <xdr:row>36</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37</xdr:row>
      <xdr:rowOff>228600</xdr:rowOff>
    </xdr:from>
    <xdr:to>
      <xdr:col>7</xdr:col>
      <xdr:colOff>923925</xdr:colOff>
      <xdr:row>37</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38</xdr:row>
      <xdr:rowOff>238125</xdr:rowOff>
    </xdr:from>
    <xdr:to>
      <xdr:col>7</xdr:col>
      <xdr:colOff>952500</xdr:colOff>
      <xdr:row>38</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40</xdr:row>
      <xdr:rowOff>219075</xdr:rowOff>
    </xdr:from>
    <xdr:to>
      <xdr:col>7</xdr:col>
      <xdr:colOff>904875</xdr:colOff>
      <xdr:row>40</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42</xdr:row>
      <xdr:rowOff>257175</xdr:rowOff>
    </xdr:from>
    <xdr:to>
      <xdr:col>7</xdr:col>
      <xdr:colOff>1000125</xdr:colOff>
      <xdr:row>42</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41</xdr:row>
      <xdr:rowOff>257175</xdr:rowOff>
    </xdr:from>
    <xdr:to>
      <xdr:col>7</xdr:col>
      <xdr:colOff>933450</xdr:colOff>
      <xdr:row>41</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25</xdr:row>
      <xdr:rowOff>228600</xdr:rowOff>
    </xdr:from>
    <xdr:to>
      <xdr:col>7</xdr:col>
      <xdr:colOff>971550</xdr:colOff>
      <xdr:row>25</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18</xdr:row>
      <xdr:rowOff>0</xdr:rowOff>
    </xdr:from>
    <xdr:to>
      <xdr:col>7</xdr:col>
      <xdr:colOff>1000125</xdr:colOff>
      <xdr:row>18</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33</xdr:row>
      <xdr:rowOff>219075</xdr:rowOff>
    </xdr:from>
    <xdr:to>
      <xdr:col>7</xdr:col>
      <xdr:colOff>942975</xdr:colOff>
      <xdr:row>33</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933450</xdr:colOff>
      <xdr:row>29</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5</xdr:row>
      <xdr:rowOff>228600</xdr:rowOff>
    </xdr:from>
    <xdr:to>
      <xdr:col>7</xdr:col>
      <xdr:colOff>923925</xdr:colOff>
      <xdr:row>5</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39</xdr:row>
      <xdr:rowOff>257175</xdr:rowOff>
    </xdr:from>
    <xdr:to>
      <xdr:col>7</xdr:col>
      <xdr:colOff>933450</xdr:colOff>
      <xdr:row>39</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31</xdr:row>
      <xdr:rowOff>219075</xdr:rowOff>
    </xdr:from>
    <xdr:to>
      <xdr:col>7</xdr:col>
      <xdr:colOff>942975</xdr:colOff>
      <xdr:row>31</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18</xdr:row>
      <xdr:rowOff>219075</xdr:rowOff>
    </xdr:from>
    <xdr:to>
      <xdr:col>7</xdr:col>
      <xdr:colOff>933450</xdr:colOff>
      <xdr:row>18</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30</xdr:row>
      <xdr:rowOff>238125</xdr:rowOff>
    </xdr:from>
    <xdr:to>
      <xdr:col>7</xdr:col>
      <xdr:colOff>933450</xdr:colOff>
      <xdr:row>30</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26</xdr:row>
      <xdr:rowOff>228600</xdr:rowOff>
    </xdr:from>
    <xdr:to>
      <xdr:col>7</xdr:col>
      <xdr:colOff>962025</xdr:colOff>
      <xdr:row>26</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28</xdr:row>
      <xdr:rowOff>228600</xdr:rowOff>
    </xdr:from>
    <xdr:to>
      <xdr:col>7</xdr:col>
      <xdr:colOff>914400</xdr:colOff>
      <xdr:row>28</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27</xdr:row>
      <xdr:rowOff>228600</xdr:rowOff>
    </xdr:from>
    <xdr:to>
      <xdr:col>7</xdr:col>
      <xdr:colOff>914400</xdr:colOff>
      <xdr:row>27</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0</xdr:rowOff>
    </xdr:from>
    <xdr:to>
      <xdr:col>7</xdr:col>
      <xdr:colOff>914400</xdr:colOff>
      <xdr:row>35</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35</xdr:row>
      <xdr:rowOff>0</xdr:rowOff>
    </xdr:from>
    <xdr:to>
      <xdr:col>7</xdr:col>
      <xdr:colOff>923925</xdr:colOff>
      <xdr:row>35</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7</xdr:row>
      <xdr:rowOff>228600</xdr:rowOff>
    </xdr:from>
    <xdr:to>
      <xdr:col>7</xdr:col>
      <xdr:colOff>914400</xdr:colOff>
      <xdr:row>7</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21</xdr:row>
      <xdr:rowOff>228600</xdr:rowOff>
    </xdr:from>
    <xdr:to>
      <xdr:col>7</xdr:col>
      <xdr:colOff>971550</xdr:colOff>
      <xdr:row>21</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11</xdr:row>
      <xdr:rowOff>228600</xdr:rowOff>
    </xdr:from>
    <xdr:to>
      <xdr:col>7</xdr:col>
      <xdr:colOff>914400</xdr:colOff>
      <xdr:row>11</xdr:row>
      <xdr:rowOff>228600</xdr:rowOff>
    </xdr:to>
    <xdr:sp macro="" textlink="">
      <xdr:nvSpPr>
        <xdr:cNvPr id="45" name="Line 38"/>
        <xdr:cNvSpPr>
          <a:spLocks noChangeShapeType="1"/>
        </xdr:cNvSpPr>
      </xdr:nvSpPr>
      <xdr:spPr bwMode="auto">
        <a:xfrm>
          <a:off x="7877175" y="6883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17</xdr:row>
      <xdr:rowOff>228600</xdr:rowOff>
    </xdr:from>
    <xdr:to>
      <xdr:col>7</xdr:col>
      <xdr:colOff>914400</xdr:colOff>
      <xdr:row>17</xdr:row>
      <xdr:rowOff>228600</xdr:rowOff>
    </xdr:to>
    <xdr:sp macro="" textlink="">
      <xdr:nvSpPr>
        <xdr:cNvPr id="46" name="Line 38"/>
        <xdr:cNvSpPr>
          <a:spLocks noChangeShapeType="1"/>
        </xdr:cNvSpPr>
      </xdr:nvSpPr>
      <xdr:spPr bwMode="auto">
        <a:xfrm>
          <a:off x="7877175" y="6883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10</xdr:row>
      <xdr:rowOff>228600</xdr:rowOff>
    </xdr:from>
    <xdr:to>
      <xdr:col>7</xdr:col>
      <xdr:colOff>914400</xdr:colOff>
      <xdr:row>10</xdr:row>
      <xdr:rowOff>228600</xdr:rowOff>
    </xdr:to>
    <xdr:sp macro="" textlink="">
      <xdr:nvSpPr>
        <xdr:cNvPr id="47" name="Line 49"/>
        <xdr:cNvSpPr>
          <a:spLocks noChangeShapeType="1"/>
        </xdr:cNvSpPr>
      </xdr:nvSpPr>
      <xdr:spPr bwMode="auto">
        <a:xfrm>
          <a:off x="7877175" y="103886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16</xdr:row>
      <xdr:rowOff>228600</xdr:rowOff>
    </xdr:from>
    <xdr:to>
      <xdr:col>7</xdr:col>
      <xdr:colOff>914400</xdr:colOff>
      <xdr:row>16</xdr:row>
      <xdr:rowOff>228600</xdr:rowOff>
    </xdr:to>
    <xdr:sp macro="" textlink="">
      <xdr:nvSpPr>
        <xdr:cNvPr id="48" name="Line 49"/>
        <xdr:cNvSpPr>
          <a:spLocks noChangeShapeType="1"/>
        </xdr:cNvSpPr>
      </xdr:nvSpPr>
      <xdr:spPr bwMode="auto">
        <a:xfrm>
          <a:off x="7877175" y="10833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4"/>
  <sheetViews>
    <sheetView showGridLines="0" tabSelected="1" zoomScale="75" zoomScaleNormal="75" zoomScaleSheetLayoutView="75" workbookViewId="0">
      <selection sqref="A1:N1"/>
    </sheetView>
  </sheetViews>
  <sheetFormatPr defaultRowHeight="12.75"/>
  <cols>
    <col min="1" max="1" width="5.85546875" style="5" bestFit="1" customWidth="1"/>
    <col min="2" max="2" width="34.28515625" style="5" customWidth="1"/>
    <col min="3" max="3" width="25.5703125" style="5" customWidth="1"/>
    <col min="4" max="4" width="11.140625" style="5" bestFit="1" customWidth="1"/>
    <col min="5" max="5" width="12.7109375" style="6" bestFit="1" customWidth="1"/>
    <col min="6" max="6" width="8.85546875" style="7" bestFit="1" customWidth="1"/>
    <col min="7" max="7" width="9.28515625" style="5" bestFit="1" customWidth="1"/>
    <col min="8" max="8" width="18.42578125" style="5" customWidth="1"/>
    <col min="9" max="9" width="14.42578125" style="8" bestFit="1" customWidth="1"/>
    <col min="10" max="10" width="9.28515625" style="9" bestFit="1" customWidth="1"/>
    <col min="11" max="11" width="13.140625" style="8" bestFit="1" customWidth="1"/>
    <col min="12" max="12" width="8.28515625" style="8" customWidth="1"/>
    <col min="13" max="13" width="10.42578125" style="5" bestFit="1" customWidth="1"/>
    <col min="14" max="14" width="8.7109375" style="5" bestFit="1" customWidth="1"/>
    <col min="15" max="15" width="12.140625" style="581" customWidth="1"/>
    <col min="16" max="16" width="15.7109375" style="5" customWidth="1"/>
    <col min="17" max="17" width="12.7109375" style="5" bestFit="1" customWidth="1"/>
    <col min="18" max="19" width="9.140625" style="5"/>
    <col min="20" max="20" width="11" style="5" customWidth="1"/>
    <col min="21" max="21" width="9.140625" style="5"/>
    <col min="22" max="22" width="10.42578125" style="5" customWidth="1"/>
    <col min="23" max="16384" width="9.140625" style="5"/>
  </cols>
  <sheetData>
    <row r="1" spans="1:17" s="1" customFormat="1" ht="31.5" customHeight="1">
      <c r="A1" s="642" t="s">
        <v>103</v>
      </c>
      <c r="B1" s="643"/>
      <c r="C1" s="643"/>
      <c r="D1" s="643"/>
      <c r="E1" s="643"/>
      <c r="F1" s="643"/>
      <c r="G1" s="643"/>
      <c r="H1" s="643"/>
      <c r="I1" s="643"/>
      <c r="J1" s="643"/>
      <c r="K1" s="643"/>
      <c r="L1" s="643"/>
      <c r="M1" s="643"/>
      <c r="N1" s="644"/>
      <c r="O1" s="569"/>
      <c r="P1" s="13"/>
    </row>
    <row r="2" spans="1:17" s="1" customFormat="1" ht="24" customHeight="1" thickBot="1">
      <c r="A2" s="583" t="s">
        <v>119</v>
      </c>
      <c r="B2" s="584"/>
      <c r="C2" s="584"/>
      <c r="D2" s="584"/>
      <c r="E2" s="584"/>
      <c r="F2" s="584"/>
      <c r="G2" s="584"/>
      <c r="H2" s="584"/>
      <c r="I2" s="584"/>
      <c r="J2" s="584"/>
      <c r="K2" s="584"/>
      <c r="L2" s="584"/>
      <c r="M2" s="584"/>
      <c r="N2" s="585"/>
      <c r="O2" s="570"/>
      <c r="P2" s="13"/>
    </row>
    <row r="3" spans="1:17" s="2" customFormat="1" ht="39" customHeight="1">
      <c r="A3" s="598" t="s">
        <v>11</v>
      </c>
      <c r="B3" s="599"/>
      <c r="C3" s="645" t="s">
        <v>17</v>
      </c>
      <c r="D3" s="602" t="s">
        <v>15</v>
      </c>
      <c r="E3" s="610" t="s">
        <v>120</v>
      </c>
      <c r="F3" s="610"/>
      <c r="G3" s="612" t="s">
        <v>111</v>
      </c>
      <c r="H3" s="614" t="s">
        <v>121</v>
      </c>
      <c r="I3" s="615"/>
      <c r="J3" s="618" t="s">
        <v>112</v>
      </c>
      <c r="K3" s="604" t="s">
        <v>117</v>
      </c>
      <c r="L3" s="605"/>
      <c r="M3" s="608" t="s">
        <v>122</v>
      </c>
      <c r="N3" s="609"/>
      <c r="O3" s="571"/>
      <c r="P3" s="14"/>
    </row>
    <row r="4" spans="1:17" s="2" customFormat="1" ht="36" customHeight="1" thickBot="1">
      <c r="A4" s="600"/>
      <c r="B4" s="601"/>
      <c r="C4" s="646"/>
      <c r="D4" s="603"/>
      <c r="E4" s="611"/>
      <c r="F4" s="611"/>
      <c r="G4" s="613"/>
      <c r="H4" s="616"/>
      <c r="I4" s="617"/>
      <c r="J4" s="619"/>
      <c r="K4" s="606"/>
      <c r="L4" s="607"/>
      <c r="M4" s="10" t="s">
        <v>114</v>
      </c>
      <c r="N4" s="94" t="s">
        <v>113</v>
      </c>
      <c r="O4" s="572"/>
      <c r="P4" s="14"/>
    </row>
    <row r="5" spans="1:17" s="2" customFormat="1" ht="34.5">
      <c r="A5" s="95">
        <v>1</v>
      </c>
      <c r="B5" s="96" t="s">
        <v>54</v>
      </c>
      <c r="C5" s="97" t="s">
        <v>19</v>
      </c>
      <c r="D5" s="98" t="s">
        <v>10</v>
      </c>
      <c r="E5" s="99">
        <v>0.78661499999999995</v>
      </c>
      <c r="F5" s="100" t="s">
        <v>13</v>
      </c>
      <c r="G5" s="101">
        <v>0.93</v>
      </c>
      <c r="H5" s="102" t="s">
        <v>68</v>
      </c>
      <c r="I5" s="103">
        <f>(E5*1000)/(8250*0.93)</f>
        <v>0.10252394916911046</v>
      </c>
      <c r="J5" s="104">
        <f t="shared" ref="J5:J43" si="0">+(I5/$I$5)*100</f>
        <v>100</v>
      </c>
      <c r="K5" s="99">
        <v>0.78661499999999995</v>
      </c>
      <c r="L5" s="105" t="s">
        <v>20</v>
      </c>
      <c r="M5" s="106">
        <f>+(E5/K5)-1</f>
        <v>0</v>
      </c>
      <c r="N5" s="537">
        <v>3</v>
      </c>
      <c r="O5" s="580"/>
      <c r="P5" s="14"/>
    </row>
    <row r="6" spans="1:17" s="2" customFormat="1" ht="37.5" customHeight="1">
      <c r="A6" s="107">
        <v>2</v>
      </c>
      <c r="B6" s="108" t="s">
        <v>50</v>
      </c>
      <c r="C6" s="109" t="s">
        <v>19</v>
      </c>
      <c r="D6" s="110" t="s">
        <v>10</v>
      </c>
      <c r="E6" s="111">
        <v>0.81899999999999995</v>
      </c>
      <c r="F6" s="112" t="s">
        <v>13</v>
      </c>
      <c r="G6" s="113">
        <v>0.93</v>
      </c>
      <c r="H6" s="114" t="s">
        <v>71</v>
      </c>
      <c r="I6" s="115">
        <f t="shared" ref="I6:I10" si="1">(E6*1000)/(8250*0.93)</f>
        <v>0.10674486803519062</v>
      </c>
      <c r="J6" s="116">
        <f t="shared" si="0"/>
        <v>104.11700768482677</v>
      </c>
      <c r="K6" s="111">
        <v>0.72362400000000004</v>
      </c>
      <c r="L6" s="117" t="s">
        <v>20</v>
      </c>
      <c r="M6" s="118">
        <f t="shared" ref="M6:M10" si="2">+(E6/K6)-1</f>
        <v>0.13180325694006823</v>
      </c>
      <c r="N6" s="559">
        <v>27</v>
      </c>
      <c r="O6" s="580"/>
      <c r="P6" s="14"/>
    </row>
    <row r="7" spans="1:17" s="2" customFormat="1" ht="34.5">
      <c r="A7" s="119">
        <v>3</v>
      </c>
      <c r="B7" s="120" t="s">
        <v>53</v>
      </c>
      <c r="C7" s="121" t="s">
        <v>19</v>
      </c>
      <c r="D7" s="122" t="s">
        <v>10</v>
      </c>
      <c r="E7" s="123">
        <v>0.82299999999999995</v>
      </c>
      <c r="F7" s="124" t="s">
        <v>13</v>
      </c>
      <c r="G7" s="125">
        <v>0.93</v>
      </c>
      <c r="H7" s="126" t="s">
        <v>72</v>
      </c>
      <c r="I7" s="127">
        <f t="shared" si="1"/>
        <v>0.10726621049201694</v>
      </c>
      <c r="J7" s="128">
        <f t="shared" si="0"/>
        <v>104.62551565886741</v>
      </c>
      <c r="K7" s="123">
        <v>0.72714500000000004</v>
      </c>
      <c r="L7" s="129" t="s">
        <v>20</v>
      </c>
      <c r="M7" s="130">
        <f t="shared" si="2"/>
        <v>0.13182377655075661</v>
      </c>
      <c r="N7" s="560">
        <v>27</v>
      </c>
      <c r="O7" s="580"/>
      <c r="P7" s="14"/>
    </row>
    <row r="8" spans="1:17" s="2" customFormat="1" ht="34.5">
      <c r="A8" s="131">
        <v>4</v>
      </c>
      <c r="B8" s="132" t="s">
        <v>57</v>
      </c>
      <c r="C8" s="133" t="s">
        <v>24</v>
      </c>
      <c r="D8" s="134" t="s">
        <v>10</v>
      </c>
      <c r="E8" s="135">
        <v>0.82581400000000005</v>
      </c>
      <c r="F8" s="136" t="s">
        <v>13</v>
      </c>
      <c r="G8" s="137">
        <v>0.93</v>
      </c>
      <c r="H8" s="138" t="s">
        <v>80</v>
      </c>
      <c r="I8" s="139">
        <f>(E8*1000)/(8250*0.93)</f>
        <v>0.10763297491039428</v>
      </c>
      <c r="J8" s="140">
        <f t="shared" si="0"/>
        <v>104.98325101860505</v>
      </c>
      <c r="K8" s="496">
        <v>0.76034500000000005</v>
      </c>
      <c r="L8" s="141" t="s">
        <v>20</v>
      </c>
      <c r="M8" s="142">
        <f>+(E8/K8)-1</f>
        <v>8.610433421670427E-2</v>
      </c>
      <c r="N8" s="543">
        <v>14</v>
      </c>
      <c r="O8" s="580"/>
      <c r="P8" s="14"/>
    </row>
    <row r="9" spans="1:17" s="2" customFormat="1" ht="34.5">
      <c r="A9" s="143">
        <v>6</v>
      </c>
      <c r="B9" s="144" t="s">
        <v>105</v>
      </c>
      <c r="C9" s="145" t="s">
        <v>115</v>
      </c>
      <c r="D9" s="146" t="s">
        <v>10</v>
      </c>
      <c r="E9" s="147">
        <v>0.82795099999999999</v>
      </c>
      <c r="F9" s="148" t="s">
        <v>13</v>
      </c>
      <c r="G9" s="149">
        <v>0.93</v>
      </c>
      <c r="H9" s="150" t="s">
        <v>98</v>
      </c>
      <c r="I9" s="151">
        <f>(E9*1000)/(8250*0.93)</f>
        <v>0.10791150211795374</v>
      </c>
      <c r="J9" s="152">
        <f>+(I9/$I$5)*100</f>
        <v>105.25492140373626</v>
      </c>
      <c r="K9" s="497">
        <v>0.76974900000000002</v>
      </c>
      <c r="L9" s="153" t="s">
        <v>20</v>
      </c>
      <c r="M9" s="154">
        <f>+(E9/K9)-1</f>
        <v>7.5611660424372173E-2</v>
      </c>
      <c r="N9" s="542">
        <v>12</v>
      </c>
      <c r="O9" s="580"/>
      <c r="P9" s="15"/>
    </row>
    <row r="10" spans="1:17" s="2" customFormat="1" ht="34.5">
      <c r="A10" s="155">
        <v>5</v>
      </c>
      <c r="B10" s="156" t="s">
        <v>57</v>
      </c>
      <c r="C10" s="157" t="s">
        <v>22</v>
      </c>
      <c r="D10" s="158" t="s">
        <v>10</v>
      </c>
      <c r="E10" s="159">
        <v>0.83053699999999997</v>
      </c>
      <c r="F10" s="160" t="s">
        <v>13</v>
      </c>
      <c r="G10" s="161">
        <v>0.93</v>
      </c>
      <c r="H10" s="162" t="s">
        <v>89</v>
      </c>
      <c r="I10" s="163">
        <f t="shared" si="1"/>
        <v>0.10824855001629194</v>
      </c>
      <c r="J10" s="164">
        <f t="shared" si="0"/>
        <v>105.58367180895354</v>
      </c>
      <c r="K10" s="498">
        <v>0.74686300000000005</v>
      </c>
      <c r="L10" s="165" t="s">
        <v>20</v>
      </c>
      <c r="M10" s="166">
        <f t="shared" si="2"/>
        <v>0.11203393393433592</v>
      </c>
      <c r="N10" s="548">
        <v>19</v>
      </c>
      <c r="O10" s="580"/>
      <c r="P10" s="14"/>
    </row>
    <row r="11" spans="1:17" s="2" customFormat="1" ht="34.5">
      <c r="A11" s="167">
        <v>6</v>
      </c>
      <c r="B11" s="168" t="s">
        <v>106</v>
      </c>
      <c r="C11" s="169" t="s">
        <v>116</v>
      </c>
      <c r="D11" s="170" t="s">
        <v>10</v>
      </c>
      <c r="E11" s="171">
        <v>0.83261300000000005</v>
      </c>
      <c r="F11" s="172" t="s">
        <v>13</v>
      </c>
      <c r="G11" s="173">
        <v>0.93</v>
      </c>
      <c r="H11" s="174" t="s">
        <v>99</v>
      </c>
      <c r="I11" s="175">
        <f t="shared" ref="I11" si="3">(E11*1000)/(8250*0.93)</f>
        <v>0.10851912675138482</v>
      </c>
      <c r="J11" s="176">
        <f t="shared" ref="J11" si="4">+(I11/$I$5)*100</f>
        <v>105.84758744748066</v>
      </c>
      <c r="K11" s="499">
        <v>0.76974900000000002</v>
      </c>
      <c r="L11" s="177" t="s">
        <v>20</v>
      </c>
      <c r="M11" s="178">
        <f t="shared" ref="M11" si="5">+(E11/K11)-1</f>
        <v>8.1668180147034919E-2</v>
      </c>
      <c r="N11" s="544">
        <v>13</v>
      </c>
      <c r="O11" s="580"/>
      <c r="P11" s="533">
        <v>1.08067</v>
      </c>
      <c r="Q11" s="12">
        <f>+P11/1.18</f>
        <v>0.91582203389830519</v>
      </c>
    </row>
    <row r="12" spans="1:17" s="2" customFormat="1" ht="34.5">
      <c r="A12" s="179">
        <v>7</v>
      </c>
      <c r="B12" s="180" t="s">
        <v>74</v>
      </c>
      <c r="C12" s="181" t="s">
        <v>24</v>
      </c>
      <c r="D12" s="182" t="s">
        <v>10</v>
      </c>
      <c r="E12" s="183">
        <v>0.83609699999999998</v>
      </c>
      <c r="F12" s="184" t="s">
        <v>13</v>
      </c>
      <c r="G12" s="185">
        <v>0.93</v>
      </c>
      <c r="H12" s="186" t="s">
        <v>81</v>
      </c>
      <c r="I12" s="187">
        <f t="shared" ref="I12:I17" si="6">(E12*1000)/(8250*0.93)</f>
        <v>0.10897321603128055</v>
      </c>
      <c r="J12" s="188">
        <f t="shared" si="0"/>
        <v>106.29049789287008</v>
      </c>
      <c r="K12" s="500">
        <v>0.777922</v>
      </c>
      <c r="L12" s="189" t="s">
        <v>20</v>
      </c>
      <c r="M12" s="190">
        <f t="shared" ref="M12:M17" si="7">+(E12/K12)-1</f>
        <v>7.4782561747835929E-2</v>
      </c>
      <c r="N12" s="541">
        <v>11</v>
      </c>
      <c r="O12" s="580"/>
      <c r="P12" s="14"/>
    </row>
    <row r="13" spans="1:17" s="2" customFormat="1" ht="34.5">
      <c r="A13" s="191">
        <v>8</v>
      </c>
      <c r="B13" s="192" t="s">
        <v>107</v>
      </c>
      <c r="C13" s="193" t="s">
        <v>116</v>
      </c>
      <c r="D13" s="194" t="s">
        <v>10</v>
      </c>
      <c r="E13" s="195">
        <v>0.84280999999999995</v>
      </c>
      <c r="F13" s="196" t="s">
        <v>13</v>
      </c>
      <c r="G13" s="197">
        <v>0.93</v>
      </c>
      <c r="H13" s="198" t="s">
        <v>102</v>
      </c>
      <c r="I13" s="199">
        <f t="shared" si="6"/>
        <v>0.10984815900944933</v>
      </c>
      <c r="J13" s="200">
        <f>+(I13/$I$5)*100</f>
        <v>107.14390140030383</v>
      </c>
      <c r="K13" s="501">
        <v>0.82916800000000002</v>
      </c>
      <c r="L13" s="201" t="s">
        <v>20</v>
      </c>
      <c r="M13" s="202">
        <f t="shared" si="7"/>
        <v>1.6452636860081249E-2</v>
      </c>
      <c r="N13" s="536">
        <v>5</v>
      </c>
      <c r="O13" s="580"/>
      <c r="P13" s="533">
        <v>1.08067</v>
      </c>
      <c r="Q13" s="12">
        <f>+P13/1.18</f>
        <v>0.91582203389830519</v>
      </c>
    </row>
    <row r="14" spans="1:17" s="2" customFormat="1" ht="34.5">
      <c r="A14" s="203">
        <v>9</v>
      </c>
      <c r="B14" s="204" t="s">
        <v>55</v>
      </c>
      <c r="C14" s="205" t="s">
        <v>22</v>
      </c>
      <c r="D14" s="206" t="s">
        <v>10</v>
      </c>
      <c r="E14" s="207">
        <v>0.84537700000000005</v>
      </c>
      <c r="F14" s="208" t="s">
        <v>13</v>
      </c>
      <c r="G14" s="209">
        <v>0.93</v>
      </c>
      <c r="H14" s="210" t="s">
        <v>91</v>
      </c>
      <c r="I14" s="211">
        <f t="shared" si="6"/>
        <v>0.11018273053111764</v>
      </c>
      <c r="J14" s="212">
        <f t="shared" si="0"/>
        <v>107.47023639264444</v>
      </c>
      <c r="K14" s="502">
        <v>0.75853300000000001</v>
      </c>
      <c r="L14" s="213" t="s">
        <v>20</v>
      </c>
      <c r="M14" s="214">
        <f t="shared" si="7"/>
        <v>0.11448941575383009</v>
      </c>
      <c r="N14" s="549">
        <v>20</v>
      </c>
      <c r="O14" s="580"/>
      <c r="P14" s="14"/>
    </row>
    <row r="15" spans="1:17" s="2" customFormat="1" ht="34.5">
      <c r="A15" s="215">
        <v>10</v>
      </c>
      <c r="B15" s="216" t="s">
        <v>56</v>
      </c>
      <c r="C15" s="217" t="s">
        <v>22</v>
      </c>
      <c r="D15" s="218" t="s">
        <v>10</v>
      </c>
      <c r="E15" s="219">
        <v>0.84906999999999999</v>
      </c>
      <c r="F15" s="220" t="s">
        <v>13</v>
      </c>
      <c r="G15" s="221">
        <v>0.93</v>
      </c>
      <c r="H15" s="222" t="s">
        <v>90</v>
      </c>
      <c r="I15" s="223">
        <f t="shared" si="6"/>
        <v>0.11066405995438253</v>
      </c>
      <c r="J15" s="224">
        <f t="shared" si="0"/>
        <v>107.93971637967748</v>
      </c>
      <c r="K15" s="503">
        <v>0.77653300000000003</v>
      </c>
      <c r="L15" s="225" t="s">
        <v>20</v>
      </c>
      <c r="M15" s="226">
        <f t="shared" si="7"/>
        <v>9.3411355344846791E-2</v>
      </c>
      <c r="N15" s="545">
        <v>15</v>
      </c>
      <c r="O15" s="580"/>
      <c r="P15" s="14"/>
    </row>
    <row r="16" spans="1:17" s="2" customFormat="1" ht="34.5">
      <c r="A16" s="227">
        <v>11</v>
      </c>
      <c r="B16" s="228" t="s">
        <v>61</v>
      </c>
      <c r="C16" s="229" t="s">
        <v>21</v>
      </c>
      <c r="D16" s="230" t="s">
        <v>10</v>
      </c>
      <c r="E16" s="231">
        <v>0.85204299999999999</v>
      </c>
      <c r="F16" s="232" t="s">
        <v>13</v>
      </c>
      <c r="G16" s="233">
        <v>0.93</v>
      </c>
      <c r="H16" s="234" t="s">
        <v>77</v>
      </c>
      <c r="I16" s="235">
        <f t="shared" si="6"/>
        <v>0.1110515477354187</v>
      </c>
      <c r="J16" s="236">
        <f t="shared" si="0"/>
        <v>108.31766493138319</v>
      </c>
      <c r="K16" s="504">
        <v>0.75601700000000005</v>
      </c>
      <c r="L16" s="237" t="s">
        <v>20</v>
      </c>
      <c r="M16" s="238">
        <f t="shared" si="7"/>
        <v>0.12701566234621708</v>
      </c>
      <c r="N16" s="554">
        <v>22</v>
      </c>
      <c r="O16" s="580"/>
      <c r="P16" s="14"/>
    </row>
    <row r="17" spans="1:17" s="2" customFormat="1" ht="34.5">
      <c r="A17" s="239">
        <v>12</v>
      </c>
      <c r="B17" s="240" t="s">
        <v>108</v>
      </c>
      <c r="C17" s="241" t="s">
        <v>116</v>
      </c>
      <c r="D17" s="242" t="s">
        <v>10</v>
      </c>
      <c r="E17" s="243">
        <v>0.85210300000000005</v>
      </c>
      <c r="F17" s="244" t="s">
        <v>13</v>
      </c>
      <c r="G17" s="245">
        <v>0.93</v>
      </c>
      <c r="H17" s="246" t="s">
        <v>100</v>
      </c>
      <c r="I17" s="247">
        <f t="shared" si="6"/>
        <v>0.11105936787227111</v>
      </c>
      <c r="J17" s="248">
        <f>+(I17/$I$5)*100</f>
        <v>108.32529255099381</v>
      </c>
      <c r="K17" s="505">
        <v>0.76974900000000002</v>
      </c>
      <c r="L17" s="249" t="s">
        <v>20</v>
      </c>
      <c r="M17" s="250">
        <f t="shared" si="7"/>
        <v>0.10698812210213982</v>
      </c>
      <c r="N17" s="547">
        <v>18</v>
      </c>
      <c r="O17" s="580"/>
      <c r="P17" s="533">
        <v>1.08067</v>
      </c>
      <c r="Q17" s="12">
        <f>+P17/1.18</f>
        <v>0.91582203389830519</v>
      </c>
    </row>
    <row r="18" spans="1:17" s="2" customFormat="1" ht="34.5">
      <c r="A18" s="251">
        <v>13</v>
      </c>
      <c r="B18" s="252" t="s">
        <v>73</v>
      </c>
      <c r="C18" s="253" t="s">
        <v>24</v>
      </c>
      <c r="D18" s="254" t="s">
        <v>10</v>
      </c>
      <c r="E18" s="255">
        <v>0.85474600000000001</v>
      </c>
      <c r="F18" s="256" t="s">
        <v>13</v>
      </c>
      <c r="G18" s="257">
        <v>0.93</v>
      </c>
      <c r="H18" s="258" t="s">
        <v>82</v>
      </c>
      <c r="I18" s="259">
        <f t="shared" ref="I18" si="8">(E18*1000)/(8250*0.93)</f>
        <v>0.1114038449006191</v>
      </c>
      <c r="J18" s="260">
        <f t="shared" si="0"/>
        <v>108.66128919484117</v>
      </c>
      <c r="K18" s="506">
        <v>0.777922</v>
      </c>
      <c r="L18" s="261" t="s">
        <v>20</v>
      </c>
      <c r="M18" s="262">
        <f t="shared" ref="M18" si="9">+(E18/K18)-1</f>
        <v>9.8755402212561183E-2</v>
      </c>
      <c r="N18" s="546">
        <v>16</v>
      </c>
      <c r="O18" s="580"/>
      <c r="P18" s="14"/>
    </row>
    <row r="19" spans="1:17" s="2" customFormat="1" ht="34.5">
      <c r="A19" s="263">
        <v>14</v>
      </c>
      <c r="B19" s="264" t="s">
        <v>58</v>
      </c>
      <c r="C19" s="265" t="s">
        <v>23</v>
      </c>
      <c r="D19" s="266" t="s">
        <v>10</v>
      </c>
      <c r="E19" s="267">
        <v>0.86468599999999995</v>
      </c>
      <c r="F19" s="268" t="s">
        <v>13</v>
      </c>
      <c r="G19" s="269">
        <v>0.93</v>
      </c>
      <c r="H19" s="270" t="s">
        <v>86</v>
      </c>
      <c r="I19" s="271">
        <f>(E19*1000)/(8250*0.93)</f>
        <v>0.11269938090583251</v>
      </c>
      <c r="J19" s="272">
        <f t="shared" si="0"/>
        <v>109.92493151033223</v>
      </c>
      <c r="K19" s="273">
        <v>0.76431199999999999</v>
      </c>
      <c r="L19" s="274" t="s">
        <v>20</v>
      </c>
      <c r="M19" s="275">
        <f>+(E19/K19)-1</f>
        <v>0.13132595065889308</v>
      </c>
      <c r="N19" s="558">
        <v>25</v>
      </c>
      <c r="O19" s="580"/>
      <c r="P19" s="14"/>
    </row>
    <row r="20" spans="1:17" s="2" customFormat="1" ht="34.5">
      <c r="A20" s="276">
        <v>15</v>
      </c>
      <c r="B20" s="277" t="s">
        <v>52</v>
      </c>
      <c r="C20" s="278" t="s">
        <v>24</v>
      </c>
      <c r="D20" s="279" t="s">
        <v>10</v>
      </c>
      <c r="E20" s="280">
        <v>0.866012</v>
      </c>
      <c r="F20" s="281" t="s">
        <v>13</v>
      </c>
      <c r="G20" s="282">
        <v>0.93</v>
      </c>
      <c r="H20" s="283" t="s">
        <v>84</v>
      </c>
      <c r="I20" s="284">
        <f>(E20*1000)/(8250*0.93)</f>
        <v>0.11287220593027045</v>
      </c>
      <c r="J20" s="285">
        <f t="shared" si="0"/>
        <v>110.09350190372673</v>
      </c>
      <c r="K20" s="507">
        <v>0.83739200000000003</v>
      </c>
      <c r="L20" s="286" t="s">
        <v>20</v>
      </c>
      <c r="M20" s="287">
        <f>+(E20/K20)-1</f>
        <v>3.4177541700899816E-2</v>
      </c>
      <c r="N20" s="538">
        <v>7</v>
      </c>
      <c r="O20" s="580"/>
      <c r="P20" s="14"/>
    </row>
    <row r="21" spans="1:17" s="2" customFormat="1" ht="34.5">
      <c r="A21" s="288">
        <v>16</v>
      </c>
      <c r="B21" s="289" t="s">
        <v>109</v>
      </c>
      <c r="C21" s="290" t="s">
        <v>116</v>
      </c>
      <c r="D21" s="291" t="s">
        <v>10</v>
      </c>
      <c r="E21" s="292">
        <v>0.879193</v>
      </c>
      <c r="F21" s="293" t="s">
        <v>13</v>
      </c>
      <c r="G21" s="294">
        <v>0.93</v>
      </c>
      <c r="H21" s="295" t="s">
        <v>101</v>
      </c>
      <c r="I21" s="296">
        <f>(E21*1000)/(8250*0.93)</f>
        <v>0.1145901596611274</v>
      </c>
      <c r="J21" s="297">
        <f>+(I21/$I$5)*100</f>
        <v>111.76916280518424</v>
      </c>
      <c r="K21" s="508">
        <v>0.76974900000000002</v>
      </c>
      <c r="L21" s="298" t="s">
        <v>20</v>
      </c>
      <c r="M21" s="299">
        <f>+(E21/K21)-1</f>
        <v>0.14218141238247783</v>
      </c>
      <c r="N21" s="561">
        <v>28</v>
      </c>
      <c r="O21" s="580"/>
      <c r="P21" s="533">
        <v>1.08067</v>
      </c>
      <c r="Q21" s="12">
        <f>+P21/1.18</f>
        <v>0.91582203389830519</v>
      </c>
    </row>
    <row r="22" spans="1:17" s="2" customFormat="1" ht="34.5">
      <c r="A22" s="300">
        <v>17</v>
      </c>
      <c r="B22" s="301" t="s">
        <v>52</v>
      </c>
      <c r="C22" s="302" t="s">
        <v>22</v>
      </c>
      <c r="D22" s="303" t="s">
        <v>10</v>
      </c>
      <c r="E22" s="304">
        <v>0.88256400000000002</v>
      </c>
      <c r="F22" s="305" t="s">
        <v>13</v>
      </c>
      <c r="G22" s="306">
        <v>0.93</v>
      </c>
      <c r="H22" s="307" t="s">
        <v>92</v>
      </c>
      <c r="I22" s="308">
        <f t="shared" ref="I22:I30" si="10">(E22*1000)/(8250*0.93)</f>
        <v>0.11502952101661779</v>
      </c>
      <c r="J22" s="309">
        <f t="shared" si="0"/>
        <v>112.19770790030701</v>
      </c>
      <c r="K22" s="509">
        <v>0.83182599999999995</v>
      </c>
      <c r="L22" s="310" t="s">
        <v>20</v>
      </c>
      <c r="M22" s="311">
        <f t="shared" ref="M22:M27" si="11">+(E22/K22)-1</f>
        <v>6.099592943716603E-2</v>
      </c>
      <c r="N22" s="539">
        <v>8</v>
      </c>
      <c r="O22" s="580"/>
      <c r="P22" s="14"/>
    </row>
    <row r="23" spans="1:17" s="2" customFormat="1" ht="34.5">
      <c r="A23" s="312">
        <v>18</v>
      </c>
      <c r="B23" s="313" t="s">
        <v>110</v>
      </c>
      <c r="C23" s="314" t="s">
        <v>116</v>
      </c>
      <c r="D23" s="315" t="s">
        <v>10</v>
      </c>
      <c r="E23" s="316">
        <v>0.90177499999999999</v>
      </c>
      <c r="F23" s="317" t="s">
        <v>13</v>
      </c>
      <c r="G23" s="318">
        <v>0.93</v>
      </c>
      <c r="H23" s="319" t="s">
        <v>97</v>
      </c>
      <c r="I23" s="320">
        <f t="shared" ref="I23" si="12">(E23*1000)/(8250*0.93)</f>
        <v>0.11753339850114043</v>
      </c>
      <c r="J23" s="321">
        <f t="shared" ref="J23" si="13">+(I23/$I$5)*100</f>
        <v>114.63994457263082</v>
      </c>
      <c r="K23" s="510">
        <v>0.92313500000000004</v>
      </c>
      <c r="L23" s="322" t="s">
        <v>20</v>
      </c>
      <c r="M23" s="323">
        <f t="shared" ref="M23" si="14">+(E23/K23)-1</f>
        <v>-2.3138544199927447E-2</v>
      </c>
      <c r="N23" s="530">
        <v>2</v>
      </c>
      <c r="O23" s="580"/>
      <c r="P23" s="533">
        <v>1.08067</v>
      </c>
      <c r="Q23" s="12">
        <f t="shared" ref="Q23" si="15">+P23/1.18</f>
        <v>0.91582203389830519</v>
      </c>
    </row>
    <row r="24" spans="1:17" s="2" customFormat="1" ht="34.5">
      <c r="A24" s="324">
        <v>19</v>
      </c>
      <c r="B24" s="325" t="s">
        <v>62</v>
      </c>
      <c r="C24" s="326" t="s">
        <v>24</v>
      </c>
      <c r="D24" s="327" t="s">
        <v>10</v>
      </c>
      <c r="E24" s="328">
        <v>0.902397</v>
      </c>
      <c r="F24" s="329" t="s">
        <v>13</v>
      </c>
      <c r="G24" s="330">
        <v>0.93</v>
      </c>
      <c r="H24" s="331" t="s">
        <v>83</v>
      </c>
      <c r="I24" s="332">
        <f t="shared" si="10"/>
        <v>0.11761446725317694</v>
      </c>
      <c r="J24" s="333">
        <f t="shared" si="0"/>
        <v>114.71901756259415</v>
      </c>
      <c r="K24" s="511">
        <v>0.777972</v>
      </c>
      <c r="L24" s="334" t="s">
        <v>20</v>
      </c>
      <c r="M24" s="335">
        <f t="shared" si="11"/>
        <v>0.15993506193024953</v>
      </c>
      <c r="N24" s="563">
        <v>32</v>
      </c>
      <c r="O24" s="580"/>
      <c r="P24" s="14"/>
    </row>
    <row r="25" spans="1:17" s="2" customFormat="1" ht="34.5">
      <c r="A25" s="336">
        <v>20</v>
      </c>
      <c r="B25" s="337" t="s">
        <v>51</v>
      </c>
      <c r="C25" s="338" t="s">
        <v>24</v>
      </c>
      <c r="D25" s="339" t="s">
        <v>10</v>
      </c>
      <c r="E25" s="340">
        <v>0.90372799999999998</v>
      </c>
      <c r="F25" s="341" t="s">
        <v>13</v>
      </c>
      <c r="G25" s="342">
        <v>0.93</v>
      </c>
      <c r="H25" s="343" t="s">
        <v>85</v>
      </c>
      <c r="I25" s="344">
        <f t="shared" si="10"/>
        <v>0.11778794395568588</v>
      </c>
      <c r="J25" s="345">
        <f t="shared" si="0"/>
        <v>114.88822359095616</v>
      </c>
      <c r="K25" s="512">
        <v>0.93335400000000002</v>
      </c>
      <c r="L25" s="346" t="s">
        <v>20</v>
      </c>
      <c r="M25" s="347">
        <f t="shared" si="11"/>
        <v>-3.1741440010971234E-2</v>
      </c>
      <c r="N25" s="529">
        <v>1</v>
      </c>
      <c r="O25" s="580"/>
      <c r="P25" s="18"/>
    </row>
    <row r="26" spans="1:17" s="2" customFormat="1" ht="34.5">
      <c r="A26" s="348">
        <v>21</v>
      </c>
      <c r="B26" s="349" t="s">
        <v>62</v>
      </c>
      <c r="C26" s="350" t="s">
        <v>22</v>
      </c>
      <c r="D26" s="351" t="s">
        <v>10</v>
      </c>
      <c r="E26" s="352">
        <v>0.91894900000000002</v>
      </c>
      <c r="F26" s="353" t="s">
        <v>13</v>
      </c>
      <c r="G26" s="354">
        <v>0.93</v>
      </c>
      <c r="H26" s="355" t="s">
        <v>93</v>
      </c>
      <c r="I26" s="356">
        <f t="shared" si="10"/>
        <v>0.11977178233952429</v>
      </c>
      <c r="J26" s="357">
        <f t="shared" si="0"/>
        <v>116.82322355917445</v>
      </c>
      <c r="K26" s="513">
        <v>0.77235600000000004</v>
      </c>
      <c r="L26" s="358" t="s">
        <v>20</v>
      </c>
      <c r="M26" s="359">
        <f t="shared" si="11"/>
        <v>0.1897997814479333</v>
      </c>
      <c r="N26" s="566">
        <v>33</v>
      </c>
      <c r="O26" s="580"/>
      <c r="P26" s="14"/>
    </row>
    <row r="27" spans="1:17" s="2" customFormat="1" ht="34.5">
      <c r="A27" s="360">
        <v>22</v>
      </c>
      <c r="B27" s="361" t="s">
        <v>51</v>
      </c>
      <c r="C27" s="362" t="s">
        <v>22</v>
      </c>
      <c r="D27" s="363" t="s">
        <v>10</v>
      </c>
      <c r="E27" s="364">
        <v>0.94476199999999999</v>
      </c>
      <c r="F27" s="365" t="s">
        <v>13</v>
      </c>
      <c r="G27" s="366">
        <v>0.93</v>
      </c>
      <c r="H27" s="367" t="s">
        <v>94</v>
      </c>
      <c r="I27" s="368">
        <f t="shared" si="10"/>
        <v>0.12313613554903877</v>
      </c>
      <c r="J27" s="369">
        <f t="shared" si="0"/>
        <v>120.10475264265237</v>
      </c>
      <c r="K27" s="514">
        <v>0.88042200000000004</v>
      </c>
      <c r="L27" s="370" t="s">
        <v>20</v>
      </c>
      <c r="M27" s="371">
        <f t="shared" si="11"/>
        <v>7.307859185708665E-2</v>
      </c>
      <c r="N27" s="582">
        <v>10</v>
      </c>
      <c r="O27" s="580"/>
      <c r="P27" s="16"/>
    </row>
    <row r="28" spans="1:17" s="2" customFormat="1" ht="34.5">
      <c r="A28" s="372">
        <v>23</v>
      </c>
      <c r="B28" s="373" t="s">
        <v>59</v>
      </c>
      <c r="C28" s="374" t="s">
        <v>23</v>
      </c>
      <c r="D28" s="375" t="s">
        <v>10</v>
      </c>
      <c r="E28" s="376">
        <v>0.962337</v>
      </c>
      <c r="F28" s="377" t="s">
        <v>13</v>
      </c>
      <c r="G28" s="378">
        <v>0.93</v>
      </c>
      <c r="H28" s="379" t="s">
        <v>88</v>
      </c>
      <c r="I28" s="380">
        <f t="shared" si="10"/>
        <v>0.12542678396871945</v>
      </c>
      <c r="J28" s="381">
        <f t="shared" si="0"/>
        <v>122.33900955359356</v>
      </c>
      <c r="K28" s="515">
        <v>0.94328100000000004</v>
      </c>
      <c r="L28" s="382" t="s">
        <v>20</v>
      </c>
      <c r="M28" s="383">
        <f t="shared" ref="M28" si="16">+(E28/K28)-1</f>
        <v>2.0201827451204801E-2</v>
      </c>
      <c r="N28" s="535">
        <v>6</v>
      </c>
      <c r="O28" s="580"/>
      <c r="P28" s="20"/>
    </row>
    <row r="29" spans="1:17" s="2" customFormat="1" ht="34.5">
      <c r="A29" s="384">
        <v>24</v>
      </c>
      <c r="B29" s="385" t="s">
        <v>59</v>
      </c>
      <c r="C29" s="58" t="s">
        <v>21</v>
      </c>
      <c r="D29" s="59" t="s">
        <v>10</v>
      </c>
      <c r="E29" s="386">
        <v>0.99613799999999997</v>
      </c>
      <c r="F29" s="60" t="s">
        <v>13</v>
      </c>
      <c r="G29" s="61">
        <v>0.93</v>
      </c>
      <c r="H29" s="387" t="s">
        <v>79</v>
      </c>
      <c r="I29" s="62">
        <f t="shared" ref="I29" si="17">(E29*1000)/(8250*0.93)</f>
        <v>0.12983225806451612</v>
      </c>
      <c r="J29" s="63">
        <f>+(I29/$I$5)*100</f>
        <v>126.6360290612307</v>
      </c>
      <c r="K29" s="516">
        <v>0.99490500000000004</v>
      </c>
      <c r="L29" s="64" t="s">
        <v>20</v>
      </c>
      <c r="M29" s="65">
        <f>+(E29/K29)-1</f>
        <v>1.239314306390904E-3</v>
      </c>
      <c r="N29" s="531">
        <v>4</v>
      </c>
      <c r="O29" s="580"/>
      <c r="P29" s="21"/>
    </row>
    <row r="30" spans="1:17" s="2" customFormat="1" ht="34.5">
      <c r="A30" s="388">
        <v>25</v>
      </c>
      <c r="B30" s="389" t="s">
        <v>65</v>
      </c>
      <c r="C30" s="390" t="s">
        <v>23</v>
      </c>
      <c r="D30" s="391" t="s">
        <v>10</v>
      </c>
      <c r="E30" s="392">
        <v>0.998722</v>
      </c>
      <c r="F30" s="393" t="s">
        <v>13</v>
      </c>
      <c r="G30" s="394">
        <v>0.93</v>
      </c>
      <c r="H30" s="395" t="s">
        <v>87</v>
      </c>
      <c r="I30" s="396">
        <f t="shared" si="10"/>
        <v>0.13016904529162593</v>
      </c>
      <c r="J30" s="397">
        <f t="shared" si="0"/>
        <v>126.96452521246098</v>
      </c>
      <c r="K30" s="517">
        <v>0.88381100000000001</v>
      </c>
      <c r="L30" s="398" t="s">
        <v>20</v>
      </c>
      <c r="M30" s="399">
        <f>+(E30/K30)-1</f>
        <v>0.13001761688867863</v>
      </c>
      <c r="N30" s="557">
        <v>26</v>
      </c>
      <c r="O30" s="580"/>
      <c r="P30" s="17"/>
    </row>
    <row r="31" spans="1:17" s="2" customFormat="1" ht="34.5">
      <c r="A31" s="400">
        <v>26</v>
      </c>
      <c r="B31" s="401" t="s">
        <v>63</v>
      </c>
      <c r="C31" s="402" t="s">
        <v>21</v>
      </c>
      <c r="D31" s="403" t="s">
        <v>10</v>
      </c>
      <c r="E31" s="404">
        <v>1.0325230000000001</v>
      </c>
      <c r="F31" s="405" t="s">
        <v>13</v>
      </c>
      <c r="G31" s="406">
        <v>0.93</v>
      </c>
      <c r="H31" s="407" t="s">
        <v>78</v>
      </c>
      <c r="I31" s="408">
        <f>(E31*1000)/(8250*0.93)</f>
        <v>0.13457451938742263</v>
      </c>
      <c r="J31" s="409">
        <f t="shared" si="0"/>
        <v>131.26154472009816</v>
      </c>
      <c r="K31" s="518">
        <v>0.93543500000000002</v>
      </c>
      <c r="L31" s="410" t="s">
        <v>20</v>
      </c>
      <c r="M31" s="411">
        <f>+(E31/K31)-1</f>
        <v>0.10378914622608737</v>
      </c>
      <c r="N31" s="550">
        <v>16</v>
      </c>
      <c r="O31" s="580"/>
      <c r="P31" s="19"/>
    </row>
    <row r="32" spans="1:17" s="2" customFormat="1" ht="36">
      <c r="A32" s="47">
        <v>27</v>
      </c>
      <c r="B32" s="48" t="s">
        <v>40</v>
      </c>
      <c r="C32" s="49" t="s">
        <v>64</v>
      </c>
      <c r="D32" s="50" t="s">
        <v>49</v>
      </c>
      <c r="E32" s="87">
        <v>0.45905000000000001</v>
      </c>
      <c r="F32" s="51" t="s">
        <v>12</v>
      </c>
      <c r="G32" s="52">
        <v>0.65</v>
      </c>
      <c r="H32" s="53" t="s">
        <v>75</v>
      </c>
      <c r="I32" s="54">
        <f>(E32*1000)/(4724*0.65)</f>
        <v>0.14949846935452354</v>
      </c>
      <c r="J32" s="55">
        <f>+(I32/$I$5)*100</f>
        <v>145.81809476333171</v>
      </c>
      <c r="K32" s="92">
        <v>0.33324999999999999</v>
      </c>
      <c r="L32" s="56" t="s">
        <v>12</v>
      </c>
      <c r="M32" s="57">
        <f>+(E32/K32)-1</f>
        <v>0.37749437359339844</v>
      </c>
      <c r="N32" s="568">
        <v>35</v>
      </c>
      <c r="O32" s="580"/>
      <c r="P32" s="14"/>
    </row>
    <row r="33" spans="1:22" s="2" customFormat="1" ht="34.5">
      <c r="A33" s="424">
        <v>28</v>
      </c>
      <c r="B33" s="425" t="s">
        <v>46</v>
      </c>
      <c r="C33" s="426" t="s">
        <v>25</v>
      </c>
      <c r="D33" s="427" t="s">
        <v>3</v>
      </c>
      <c r="E33" s="428">
        <f>+(P33/1000)/1.18</f>
        <v>0.88135593220338992</v>
      </c>
      <c r="F33" s="429" t="s">
        <v>12</v>
      </c>
      <c r="G33" s="430">
        <v>0.65</v>
      </c>
      <c r="H33" s="431" t="s">
        <v>69</v>
      </c>
      <c r="I33" s="432">
        <f>(E33*1000)/(7000*0.65)</f>
        <v>0.19370460048426152</v>
      </c>
      <c r="J33" s="433">
        <f>+(I33/$I$5)*100</f>
        <v>188.93595306668402</v>
      </c>
      <c r="K33" s="519">
        <v>0.88135600000000003</v>
      </c>
      <c r="L33" s="434" t="s">
        <v>12</v>
      </c>
      <c r="M33" s="435">
        <f>+(E33/K33)-1</f>
        <v>-7.692307091300421E-8</v>
      </c>
      <c r="N33" s="532">
        <v>3</v>
      </c>
      <c r="O33" s="580"/>
      <c r="P33" s="22">
        <v>1040</v>
      </c>
    </row>
    <row r="34" spans="1:22" s="2" customFormat="1" ht="36">
      <c r="A34" s="412">
        <v>29</v>
      </c>
      <c r="B34" s="413" t="s">
        <v>39</v>
      </c>
      <c r="C34" s="414" t="s">
        <v>38</v>
      </c>
      <c r="D34" s="415" t="s">
        <v>48</v>
      </c>
      <c r="E34" s="416">
        <v>0.63500000000000001</v>
      </c>
      <c r="F34" s="417" t="s">
        <v>12</v>
      </c>
      <c r="G34" s="418">
        <v>0.65</v>
      </c>
      <c r="H34" s="419" t="s">
        <v>76</v>
      </c>
      <c r="I34" s="420">
        <f>(E34*1000)/(4932*0.65)</f>
        <v>0.19807848275001558</v>
      </c>
      <c r="J34" s="421">
        <f t="shared" si="0"/>
        <v>193.20215847644585</v>
      </c>
      <c r="K34" s="520">
        <v>0.52300000000000002</v>
      </c>
      <c r="L34" s="422" t="s">
        <v>12</v>
      </c>
      <c r="M34" s="423">
        <f t="shared" ref="M34:M38" si="18">+(E34/K34)-1</f>
        <v>0.21414913957934978</v>
      </c>
      <c r="N34" s="567">
        <v>34</v>
      </c>
      <c r="O34" s="580"/>
      <c r="P34" s="17"/>
    </row>
    <row r="35" spans="1:22" s="2" customFormat="1" ht="37.5">
      <c r="A35" s="436">
        <v>30</v>
      </c>
      <c r="B35" s="437" t="s">
        <v>26</v>
      </c>
      <c r="C35" s="438" t="s">
        <v>27</v>
      </c>
      <c r="D35" s="439" t="s">
        <v>28</v>
      </c>
      <c r="E35" s="440">
        <v>1.6964539999999999</v>
      </c>
      <c r="F35" s="441" t="s">
        <v>47</v>
      </c>
      <c r="G35" s="442">
        <v>0.93</v>
      </c>
      <c r="H35" s="443" t="s">
        <v>95</v>
      </c>
      <c r="I35" s="444">
        <f>(E35*1000)/(8250*0.93)</f>
        <v>0.22110837406321276</v>
      </c>
      <c r="J35" s="445">
        <f t="shared" si="0"/>
        <v>215.66509664829678</v>
      </c>
      <c r="K35" s="521">
        <v>1.5029429999999999</v>
      </c>
      <c r="L35" s="446" t="s">
        <v>20</v>
      </c>
      <c r="M35" s="447">
        <f t="shared" si="18"/>
        <v>0.12875471657940452</v>
      </c>
      <c r="N35" s="556">
        <v>24</v>
      </c>
      <c r="O35" s="580"/>
      <c r="P35" s="11"/>
    </row>
    <row r="36" spans="1:22" s="3" customFormat="1" ht="37.5">
      <c r="A36" s="25">
        <v>31</v>
      </c>
      <c r="B36" s="26" t="s">
        <v>45</v>
      </c>
      <c r="C36" s="27" t="s">
        <v>27</v>
      </c>
      <c r="D36" s="28" t="s">
        <v>28</v>
      </c>
      <c r="E36" s="90">
        <v>1.774483</v>
      </c>
      <c r="F36" s="29" t="s">
        <v>47</v>
      </c>
      <c r="G36" s="30">
        <v>0.93</v>
      </c>
      <c r="H36" s="31" t="s">
        <v>96</v>
      </c>
      <c r="I36" s="32">
        <f>(E36*1000)/(8250*0.93)</f>
        <v>0.23127833170413814</v>
      </c>
      <c r="J36" s="33">
        <f t="shared" si="0"/>
        <v>225.5846888249016</v>
      </c>
      <c r="K36" s="522">
        <v>1.572878</v>
      </c>
      <c r="L36" s="34" t="s">
        <v>20</v>
      </c>
      <c r="M36" s="35">
        <f t="shared" si="18"/>
        <v>0.12817586615109366</v>
      </c>
      <c r="N36" s="555">
        <v>23</v>
      </c>
      <c r="O36" s="580"/>
      <c r="P36" s="11"/>
      <c r="Q36" s="2"/>
      <c r="R36" s="2"/>
      <c r="S36" s="2"/>
      <c r="T36" s="2"/>
      <c r="U36" s="2"/>
      <c r="V36" s="2"/>
    </row>
    <row r="37" spans="1:22" s="2" customFormat="1" ht="36">
      <c r="A37" s="66">
        <v>32</v>
      </c>
      <c r="B37" s="67" t="s">
        <v>29</v>
      </c>
      <c r="C37" s="68" t="s">
        <v>42</v>
      </c>
      <c r="D37" s="69" t="s">
        <v>4</v>
      </c>
      <c r="E37" s="88">
        <v>2.0932203390000002</v>
      </c>
      <c r="F37" s="70" t="s">
        <v>12</v>
      </c>
      <c r="G37" s="71">
        <v>0.8</v>
      </c>
      <c r="H37" s="72" t="s">
        <v>131</v>
      </c>
      <c r="I37" s="73">
        <f>(E37*1000)/(9562*0.8)</f>
        <v>0.27363788158857977</v>
      </c>
      <c r="J37" s="24">
        <f t="shared" si="0"/>
        <v>266.90142528281029</v>
      </c>
      <c r="K37" s="523">
        <v>1.8220339999999999</v>
      </c>
      <c r="L37" s="74" t="s">
        <v>12</v>
      </c>
      <c r="M37" s="75">
        <f t="shared" si="18"/>
        <v>0.14883714519048508</v>
      </c>
      <c r="N37" s="551">
        <v>29</v>
      </c>
      <c r="O37" s="580"/>
      <c r="P37" s="11"/>
    </row>
    <row r="38" spans="1:22" s="2" customFormat="1" ht="34.5">
      <c r="A38" s="36">
        <v>33</v>
      </c>
      <c r="B38" s="37" t="s">
        <v>30</v>
      </c>
      <c r="C38" s="38" t="s">
        <v>31</v>
      </c>
      <c r="D38" s="39" t="s">
        <v>5</v>
      </c>
      <c r="E38" s="91">
        <v>0.33904800000000002</v>
      </c>
      <c r="F38" s="40" t="s">
        <v>14</v>
      </c>
      <c r="G38" s="41">
        <v>0.99</v>
      </c>
      <c r="H38" s="42" t="s">
        <v>70</v>
      </c>
      <c r="I38" s="43">
        <f>(E38*1000)/(860*0.99)</f>
        <v>0.39822410147991544</v>
      </c>
      <c r="J38" s="44">
        <f t="shared" si="0"/>
        <v>388.42056388508365</v>
      </c>
      <c r="K38" s="93">
        <v>0.30241200000000001</v>
      </c>
      <c r="L38" s="45" t="s">
        <v>14</v>
      </c>
      <c r="M38" s="46">
        <f t="shared" si="18"/>
        <v>0.12114598627038609</v>
      </c>
      <c r="N38" s="553">
        <v>21</v>
      </c>
      <c r="O38" s="580"/>
      <c r="P38" s="11"/>
    </row>
    <row r="39" spans="1:22" s="2" customFormat="1" ht="34.5">
      <c r="A39" s="472">
        <v>34</v>
      </c>
      <c r="B39" s="473" t="s">
        <v>32</v>
      </c>
      <c r="C39" s="474" t="s">
        <v>33</v>
      </c>
      <c r="D39" s="475" t="s">
        <v>6</v>
      </c>
      <c r="E39" s="476">
        <v>5.3272050000000002</v>
      </c>
      <c r="F39" s="477" t="s">
        <v>12</v>
      </c>
      <c r="G39" s="478">
        <v>0.92</v>
      </c>
      <c r="H39" s="479" t="s">
        <v>133</v>
      </c>
      <c r="I39" s="480">
        <f>(E39*1000)/(11000*0.92)</f>
        <v>0.52640365612648221</v>
      </c>
      <c r="J39" s="481">
        <f>+(I39/$I$5)*100</f>
        <v>513.44457601627664</v>
      </c>
      <c r="K39" s="524">
        <v>4.6231309999999999</v>
      </c>
      <c r="L39" s="482" t="s">
        <v>12</v>
      </c>
      <c r="M39" s="483">
        <f>+(E39/K39)-1</f>
        <v>0.15229375935918754</v>
      </c>
      <c r="N39" s="564">
        <v>30</v>
      </c>
      <c r="O39" s="580"/>
      <c r="P39" s="11"/>
    </row>
    <row r="40" spans="1:22" s="2" customFormat="1" ht="34.5">
      <c r="A40" s="460">
        <v>35</v>
      </c>
      <c r="B40" s="461" t="s">
        <v>41</v>
      </c>
      <c r="C40" s="462" t="s">
        <v>34</v>
      </c>
      <c r="D40" s="463" t="s">
        <v>6</v>
      </c>
      <c r="E40" s="464">
        <v>5.8599249999999996</v>
      </c>
      <c r="F40" s="465" t="s">
        <v>12</v>
      </c>
      <c r="G40" s="466">
        <v>0.92</v>
      </c>
      <c r="H40" s="467" t="s">
        <v>134</v>
      </c>
      <c r="I40" s="468">
        <f>(E40*1000)/(11000*0.92)</f>
        <v>0.57904397233201577</v>
      </c>
      <c r="J40" s="469">
        <f>+(I40/$I$5)*100</f>
        <v>564.78898542710101</v>
      </c>
      <c r="K40" s="525">
        <v>5.0854439999999999</v>
      </c>
      <c r="L40" s="470" t="s">
        <v>12</v>
      </c>
      <c r="M40" s="471">
        <f>+(E40/K40)-1</f>
        <v>0.15229368369802132</v>
      </c>
      <c r="N40" s="565">
        <v>30</v>
      </c>
      <c r="O40" s="580"/>
      <c r="P40" s="11"/>
    </row>
    <row r="41" spans="1:22" s="2" customFormat="1" ht="33" customHeight="1">
      <c r="A41" s="484">
        <v>36</v>
      </c>
      <c r="B41" s="485" t="s">
        <v>44</v>
      </c>
      <c r="C41" s="486" t="s">
        <v>35</v>
      </c>
      <c r="D41" s="487" t="s">
        <v>7</v>
      </c>
      <c r="E41" s="488">
        <v>6.0237999999999996</v>
      </c>
      <c r="F41" s="489" t="s">
        <v>12</v>
      </c>
      <c r="G41" s="490">
        <v>0.92</v>
      </c>
      <c r="H41" s="491" t="s">
        <v>135</v>
      </c>
      <c r="I41" s="492">
        <f>(E41*1000)/(11100*0.92)</f>
        <v>0.58987465726596156</v>
      </c>
      <c r="J41" s="493">
        <f>+(I41/$I$5)*100</f>
        <v>575.35303901820964</v>
      </c>
      <c r="K41" s="527">
        <v>5.3424839999999998</v>
      </c>
      <c r="L41" s="494" t="s">
        <v>12</v>
      </c>
      <c r="M41" s="495">
        <f>+(E41/K41)-1</f>
        <v>0.12752794393020173</v>
      </c>
      <c r="N41" s="562">
        <v>24</v>
      </c>
      <c r="O41" s="580"/>
      <c r="P41" s="11"/>
    </row>
    <row r="42" spans="1:22" s="2" customFormat="1" ht="36">
      <c r="A42" s="76">
        <v>37</v>
      </c>
      <c r="B42" s="77" t="s">
        <v>43</v>
      </c>
      <c r="C42" s="78" t="s">
        <v>42</v>
      </c>
      <c r="D42" s="79" t="s">
        <v>8</v>
      </c>
      <c r="E42" s="89">
        <v>5.2853274499999996</v>
      </c>
      <c r="F42" s="80" t="s">
        <v>12</v>
      </c>
      <c r="G42" s="81">
        <v>0.84</v>
      </c>
      <c r="H42" s="82" t="s">
        <v>132</v>
      </c>
      <c r="I42" s="83">
        <f>(E42*1000)/(10256*0.84)</f>
        <v>0.61350004759118937</v>
      </c>
      <c r="J42" s="84">
        <f t="shared" si="0"/>
        <v>598.39681612267759</v>
      </c>
      <c r="K42" s="526">
        <v>4.5832920000000001</v>
      </c>
      <c r="L42" s="85" t="s">
        <v>12</v>
      </c>
      <c r="M42" s="86">
        <f>+(E42/K42)-1</f>
        <v>0.15317275224882021</v>
      </c>
      <c r="N42" s="552">
        <v>31</v>
      </c>
      <c r="O42" s="580"/>
      <c r="P42" s="534">
        <v>4.5624260000000003</v>
      </c>
    </row>
    <row r="43" spans="1:22" s="2" customFormat="1" ht="35.25" thickBot="1">
      <c r="A43" s="448">
        <v>38</v>
      </c>
      <c r="B43" s="449" t="s">
        <v>36</v>
      </c>
      <c r="C43" s="450" t="s">
        <v>33</v>
      </c>
      <c r="D43" s="451" t="s">
        <v>6</v>
      </c>
      <c r="E43" s="452">
        <v>6.6337099999999998</v>
      </c>
      <c r="F43" s="453" t="s">
        <v>12</v>
      </c>
      <c r="G43" s="454">
        <v>0.9</v>
      </c>
      <c r="H43" s="455" t="s">
        <v>136</v>
      </c>
      <c r="I43" s="456">
        <f>(E43*1000)/(11000*0.9)</f>
        <v>0.67007171717171721</v>
      </c>
      <c r="J43" s="457">
        <f t="shared" si="0"/>
        <v>653.57579629170561</v>
      </c>
      <c r="K43" s="528">
        <v>6.1864410000000003</v>
      </c>
      <c r="L43" s="458" t="s">
        <v>12</v>
      </c>
      <c r="M43" s="459">
        <f t="shared" ref="M43" si="19">+(E43/K43)-1</f>
        <v>7.2298272948857045E-2</v>
      </c>
      <c r="N43" s="540">
        <v>9</v>
      </c>
      <c r="O43" s="580"/>
      <c r="P43" s="11"/>
    </row>
    <row r="44" spans="1:22" s="2" customFormat="1" ht="22.5" customHeight="1">
      <c r="A44" s="592" t="s">
        <v>1</v>
      </c>
      <c r="B44" s="593"/>
      <c r="C44" s="594"/>
      <c r="D44" s="627" t="s">
        <v>2</v>
      </c>
      <c r="E44" s="628"/>
      <c r="F44" s="628"/>
      <c r="G44" s="628"/>
      <c r="H44" s="628"/>
      <c r="I44" s="628"/>
      <c r="J44" s="628"/>
      <c r="K44" s="628"/>
      <c r="L44" s="629"/>
      <c r="M44" s="630" t="s">
        <v>67</v>
      </c>
      <c r="N44" s="631"/>
      <c r="O44" s="574"/>
      <c r="P44" s="14"/>
    </row>
    <row r="45" spans="1:22" s="2" customFormat="1" ht="17.25" customHeight="1">
      <c r="A45" s="595"/>
      <c r="B45" s="596"/>
      <c r="C45" s="597"/>
      <c r="D45" s="634" t="s">
        <v>123</v>
      </c>
      <c r="E45" s="635"/>
      <c r="F45" s="635"/>
      <c r="G45" s="635"/>
      <c r="H45" s="636"/>
      <c r="I45" s="634" t="s">
        <v>137</v>
      </c>
      <c r="J45" s="635"/>
      <c r="K45" s="635"/>
      <c r="L45" s="636"/>
      <c r="M45" s="632"/>
      <c r="N45" s="633"/>
      <c r="O45" s="574"/>
      <c r="P45" s="14"/>
    </row>
    <row r="46" spans="1:22" s="2" customFormat="1" ht="22.5" customHeight="1">
      <c r="A46" s="655" t="s">
        <v>60</v>
      </c>
      <c r="B46" s="656"/>
      <c r="C46" s="657"/>
      <c r="D46" s="664">
        <v>3.9872999999999998</v>
      </c>
      <c r="E46" s="665"/>
      <c r="F46" s="665"/>
      <c r="G46" s="620" t="s">
        <v>16</v>
      </c>
      <c r="H46" s="621"/>
      <c r="I46" s="660">
        <v>3.605</v>
      </c>
      <c r="J46" s="661"/>
      <c r="K46" s="620" t="s">
        <v>16</v>
      </c>
      <c r="L46" s="621"/>
      <c r="M46" s="637">
        <f>+(D46/I46)-1</f>
        <v>0.10604715672676823</v>
      </c>
      <c r="N46" s="638"/>
      <c r="O46" s="575"/>
      <c r="P46" s="14"/>
    </row>
    <row r="47" spans="1:22" s="2" customFormat="1" ht="22.5" customHeight="1" thickBot="1">
      <c r="A47" s="624" t="s">
        <v>18</v>
      </c>
      <c r="B47" s="625"/>
      <c r="C47" s="626"/>
      <c r="D47" s="666">
        <v>4.9413</v>
      </c>
      <c r="E47" s="667"/>
      <c r="F47" s="667"/>
      <c r="G47" s="650" t="s">
        <v>16</v>
      </c>
      <c r="H47" s="651"/>
      <c r="I47" s="662">
        <v>3.9174000000000002</v>
      </c>
      <c r="J47" s="663"/>
      <c r="K47" s="650" t="s">
        <v>16</v>
      </c>
      <c r="L47" s="651"/>
      <c r="M47" s="658">
        <f>+(D47/I47)-1</f>
        <v>0.26137233879614019</v>
      </c>
      <c r="N47" s="659"/>
      <c r="O47" s="575"/>
      <c r="P47" s="14"/>
    </row>
    <row r="48" spans="1:22" s="2" customFormat="1" ht="16.5" customHeight="1" thickBot="1">
      <c r="A48" s="639" t="s">
        <v>118</v>
      </c>
      <c r="B48" s="640"/>
      <c r="C48" s="640"/>
      <c r="D48" s="640"/>
      <c r="E48" s="640"/>
      <c r="F48" s="640"/>
      <c r="G48" s="640"/>
      <c r="H48" s="640"/>
      <c r="I48" s="640"/>
      <c r="J48" s="640"/>
      <c r="K48" s="640"/>
      <c r="L48" s="640"/>
      <c r="M48" s="640"/>
      <c r="N48" s="641"/>
      <c r="O48" s="573"/>
      <c r="P48" s="11"/>
    </row>
    <row r="49" spans="1:16" s="2" customFormat="1" ht="18.75" customHeight="1">
      <c r="A49" s="652" t="s">
        <v>0</v>
      </c>
      <c r="B49" s="653"/>
      <c r="C49" s="653"/>
      <c r="D49" s="653"/>
      <c r="E49" s="653"/>
      <c r="F49" s="653"/>
      <c r="G49" s="653"/>
      <c r="H49" s="653"/>
      <c r="I49" s="653"/>
      <c r="J49" s="653"/>
      <c r="K49" s="653"/>
      <c r="L49" s="653"/>
      <c r="M49" s="653"/>
      <c r="N49" s="654"/>
      <c r="O49" s="576"/>
      <c r="P49" s="14"/>
    </row>
    <row r="50" spans="1:16" s="2" customFormat="1" ht="15" customHeight="1">
      <c r="A50" s="586" t="s">
        <v>37</v>
      </c>
      <c r="B50" s="622"/>
      <c r="C50" s="622"/>
      <c r="D50" s="622"/>
      <c r="E50" s="622"/>
      <c r="F50" s="622"/>
      <c r="G50" s="622"/>
      <c r="H50" s="622"/>
      <c r="I50" s="622"/>
      <c r="J50" s="622"/>
      <c r="K50" s="622"/>
      <c r="L50" s="622"/>
      <c r="M50" s="622"/>
      <c r="N50" s="623"/>
      <c r="O50" s="577"/>
      <c r="P50" s="14"/>
    </row>
    <row r="51" spans="1:16" s="4" customFormat="1" ht="30" customHeight="1">
      <c r="A51" s="586" t="s">
        <v>9</v>
      </c>
      <c r="B51" s="587"/>
      <c r="C51" s="587"/>
      <c r="D51" s="587"/>
      <c r="E51" s="587"/>
      <c r="F51" s="587"/>
      <c r="G51" s="587"/>
      <c r="H51" s="587"/>
      <c r="I51" s="587"/>
      <c r="J51" s="587"/>
      <c r="K51" s="587"/>
      <c r="L51" s="587"/>
      <c r="M51" s="587"/>
      <c r="N51" s="588"/>
      <c r="O51" s="578"/>
      <c r="P51" s="23"/>
    </row>
    <row r="52" spans="1:16" s="2" customFormat="1" ht="63" customHeight="1">
      <c r="A52" s="586" t="s">
        <v>104</v>
      </c>
      <c r="B52" s="587"/>
      <c r="C52" s="587"/>
      <c r="D52" s="587"/>
      <c r="E52" s="587"/>
      <c r="F52" s="587"/>
      <c r="G52" s="587"/>
      <c r="H52" s="587"/>
      <c r="I52" s="587"/>
      <c r="J52" s="587"/>
      <c r="K52" s="587"/>
      <c r="L52" s="587"/>
      <c r="M52" s="587"/>
      <c r="N52" s="588"/>
      <c r="O52" s="578"/>
      <c r="P52" s="14"/>
    </row>
    <row r="53" spans="1:16" s="2" customFormat="1" ht="101.25" customHeight="1">
      <c r="A53" s="586" t="s">
        <v>66</v>
      </c>
      <c r="B53" s="587"/>
      <c r="C53" s="587"/>
      <c r="D53" s="587"/>
      <c r="E53" s="587"/>
      <c r="F53" s="587"/>
      <c r="G53" s="587"/>
      <c r="H53" s="587"/>
      <c r="I53" s="587"/>
      <c r="J53" s="587"/>
      <c r="K53" s="587"/>
      <c r="L53" s="587"/>
      <c r="M53" s="587"/>
      <c r="N53" s="588"/>
      <c r="O53" s="578"/>
      <c r="P53" s="14"/>
    </row>
    <row r="54" spans="1:16" s="2" customFormat="1" ht="17.25">
      <c r="A54" s="586" t="s">
        <v>124</v>
      </c>
      <c r="B54" s="587"/>
      <c r="C54" s="587"/>
      <c r="D54" s="587"/>
      <c r="E54" s="587"/>
      <c r="F54" s="587"/>
      <c r="G54" s="587"/>
      <c r="H54" s="587"/>
      <c r="I54" s="587"/>
      <c r="J54" s="587"/>
      <c r="K54" s="587"/>
      <c r="L54" s="587"/>
      <c r="M54" s="587"/>
      <c r="N54" s="588"/>
      <c r="O54" s="578"/>
      <c r="P54" s="14"/>
    </row>
    <row r="55" spans="1:16" s="2" customFormat="1" ht="30.75" customHeight="1">
      <c r="A55" s="586" t="s">
        <v>125</v>
      </c>
      <c r="B55" s="587"/>
      <c r="C55" s="587"/>
      <c r="D55" s="587"/>
      <c r="E55" s="587"/>
      <c r="F55" s="587"/>
      <c r="G55" s="587"/>
      <c r="H55" s="587"/>
      <c r="I55" s="587"/>
      <c r="J55" s="587"/>
      <c r="K55" s="587"/>
      <c r="L55" s="587"/>
      <c r="M55" s="587"/>
      <c r="N55" s="588"/>
      <c r="O55" s="578"/>
      <c r="P55" s="14"/>
    </row>
    <row r="56" spans="1:16" s="2" customFormat="1" ht="33.75" customHeight="1">
      <c r="A56" s="586" t="s">
        <v>130</v>
      </c>
      <c r="B56" s="587"/>
      <c r="C56" s="587"/>
      <c r="D56" s="587"/>
      <c r="E56" s="587"/>
      <c r="F56" s="587"/>
      <c r="G56" s="587"/>
      <c r="H56" s="587"/>
      <c r="I56" s="587"/>
      <c r="J56" s="587"/>
      <c r="K56" s="587"/>
      <c r="L56" s="587"/>
      <c r="M56" s="587"/>
      <c r="N56" s="588"/>
      <c r="O56" s="578"/>
      <c r="P56" s="14"/>
    </row>
    <row r="57" spans="1:16" s="2" customFormat="1" ht="59.25" customHeight="1">
      <c r="A57" s="589" t="s">
        <v>126</v>
      </c>
      <c r="B57" s="590"/>
      <c r="C57" s="590"/>
      <c r="D57" s="590"/>
      <c r="E57" s="590"/>
      <c r="F57" s="590"/>
      <c r="G57" s="590"/>
      <c r="H57" s="590"/>
      <c r="I57" s="590"/>
      <c r="J57" s="590"/>
      <c r="K57" s="590"/>
      <c r="L57" s="590"/>
      <c r="M57" s="590"/>
      <c r="N57" s="591"/>
      <c r="O57" s="579"/>
      <c r="P57" s="14"/>
    </row>
    <row r="58" spans="1:16" s="2" customFormat="1" ht="45" customHeight="1">
      <c r="A58" s="586" t="s">
        <v>127</v>
      </c>
      <c r="B58" s="587"/>
      <c r="C58" s="587"/>
      <c r="D58" s="587"/>
      <c r="E58" s="587"/>
      <c r="F58" s="587"/>
      <c r="G58" s="587"/>
      <c r="H58" s="587"/>
      <c r="I58" s="587"/>
      <c r="J58" s="587"/>
      <c r="K58" s="587"/>
      <c r="L58" s="587"/>
      <c r="M58" s="587"/>
      <c r="N58" s="588"/>
      <c r="O58" s="578"/>
      <c r="P58" s="14"/>
    </row>
    <row r="59" spans="1:16" s="2" customFormat="1" ht="45.75" customHeight="1">
      <c r="A59" s="586" t="s">
        <v>128</v>
      </c>
      <c r="B59" s="587"/>
      <c r="C59" s="587"/>
      <c r="D59" s="587"/>
      <c r="E59" s="587"/>
      <c r="F59" s="587"/>
      <c r="G59" s="587"/>
      <c r="H59" s="587"/>
      <c r="I59" s="587"/>
      <c r="J59" s="587"/>
      <c r="K59" s="587"/>
      <c r="L59" s="587"/>
      <c r="M59" s="587"/>
      <c r="N59" s="588"/>
      <c r="O59" s="578"/>
      <c r="P59" s="14"/>
    </row>
    <row r="60" spans="1:16" s="2" customFormat="1" ht="17.25">
      <c r="A60" s="647" t="s">
        <v>129</v>
      </c>
      <c r="B60" s="648"/>
      <c r="C60" s="648"/>
      <c r="D60" s="648"/>
      <c r="E60" s="648"/>
      <c r="F60" s="648"/>
      <c r="G60" s="648"/>
      <c r="H60" s="648"/>
      <c r="I60" s="648"/>
      <c r="J60" s="648"/>
      <c r="K60" s="648"/>
      <c r="L60" s="648"/>
      <c r="M60" s="648"/>
      <c r="N60" s="649"/>
      <c r="O60" s="578"/>
      <c r="P60" s="14"/>
    </row>
    <row r="64" spans="1:16">
      <c r="E64" s="5"/>
      <c r="F64" s="5"/>
      <c r="I64" s="5"/>
      <c r="J64" s="5"/>
      <c r="K64" s="5"/>
      <c r="L64" s="5"/>
    </row>
  </sheetData>
  <mergeCells count="41">
    <mergeCell ref="A1:N1"/>
    <mergeCell ref="C3:C4"/>
    <mergeCell ref="A60:N60"/>
    <mergeCell ref="A59:N59"/>
    <mergeCell ref="A51:N51"/>
    <mergeCell ref="I46:J46"/>
    <mergeCell ref="D47:F47"/>
    <mergeCell ref="G47:H47"/>
    <mergeCell ref="I47:J47"/>
    <mergeCell ref="K47:L47"/>
    <mergeCell ref="A52:N52"/>
    <mergeCell ref="A49:N49"/>
    <mergeCell ref="G46:H46"/>
    <mergeCell ref="A46:C46"/>
    <mergeCell ref="D46:F46"/>
    <mergeCell ref="M47:N47"/>
    <mergeCell ref="K46:L46"/>
    <mergeCell ref="A50:N50"/>
    <mergeCell ref="A47:C47"/>
    <mergeCell ref="D44:L44"/>
    <mergeCell ref="M44:N45"/>
    <mergeCell ref="D45:H45"/>
    <mergeCell ref="I45:L45"/>
    <mergeCell ref="M46:N46"/>
    <mergeCell ref="A48:N48"/>
    <mergeCell ref="A2:N2"/>
    <mergeCell ref="A58:N58"/>
    <mergeCell ref="A56:N56"/>
    <mergeCell ref="A53:N53"/>
    <mergeCell ref="A55:N55"/>
    <mergeCell ref="A54:N54"/>
    <mergeCell ref="A57:N57"/>
    <mergeCell ref="A44:C45"/>
    <mergeCell ref="A3:B4"/>
    <mergeCell ref="D3:D4"/>
    <mergeCell ref="K3:L4"/>
    <mergeCell ref="M3:N3"/>
    <mergeCell ref="E3:F4"/>
    <mergeCell ref="G3:G4"/>
    <mergeCell ref="H3:I4"/>
    <mergeCell ref="J3:J4"/>
  </mergeCells>
  <phoneticPr fontId="0" type="noConversion"/>
  <printOptions horizontalCentered="1" verticalCentered="1"/>
  <pageMargins left="0" right="0" top="0" bottom="0" header="0" footer="0"/>
  <pageSetup paperSize="9" scale="40" orientation="portrait" r:id="rId1"/>
  <headerFooter alignWithMargins="0">
    <oddFooter>&amp;L&amp;8Dok. No: TB.Yİ.03&amp;C&amp;8Rev. No: 1&amp;R&amp;8Rev. Tarihi: 08.06.2007</oddFooter>
  </headerFooter>
  <ignoredErrors>
    <ignoredError sqref="I37 I34 I4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2018-03-26T13:44:24Z</cp:lastPrinted>
  <dcterms:created xsi:type="dcterms:W3CDTF">2005-09-07T09:12:33Z</dcterms:created>
  <dcterms:modified xsi:type="dcterms:W3CDTF">2018-03-26T13:44:28Z</dcterms:modified>
</cp:coreProperties>
</file>